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7400" windowHeight="12840" activeTab="3"/>
  </bookViews>
  <sheets>
    <sheet name="доходы" sheetId="1" r:id="rId1"/>
    <sheet name="источники" sheetId="2" r:id="rId2"/>
    <sheet name="Функц" sheetId="3" r:id="rId3"/>
    <sheet name="КЦСР" sheetId="4" r:id="rId4"/>
    <sheet name="прогр замств" sheetId="5" r:id="rId5"/>
    <sheet name="муниц гарант" sheetId="6" r:id="rId6"/>
  </sheets>
  <externalReferences>
    <externalReference r:id="rId9"/>
  </externalReferences>
  <definedNames>
    <definedName name="__bookmark_1" localSheetId="0">'[1]Доходы_НОВ'!#REF!</definedName>
    <definedName name="__bookmark_1">'[1]Доходы_НОВ'!#REF!</definedName>
    <definedName name="__bookmark_3" localSheetId="0">#REF!</definedName>
    <definedName name="__bookmark_3">#REF!</definedName>
    <definedName name="__bookmark_4" localSheetId="0">#REF!</definedName>
    <definedName name="__bookmark_4">#REF!</definedName>
    <definedName name="__bookmark_5" localSheetId="0">#REF!</definedName>
    <definedName name="__bookmark_5">#REF!</definedName>
    <definedName name="_xlnm.Print_Titles" localSheetId="0">'доходы'!$11:$11</definedName>
    <definedName name="_xlnm.Print_Titles" localSheetId="1">'источники'!$11:$11</definedName>
    <definedName name="_xlnm.Print_Titles" localSheetId="2">'Функц'!$14:$15</definedName>
    <definedName name="_xlnm.Print_Area" localSheetId="0">'доходы'!$B$1:$F$110</definedName>
    <definedName name="_xlnm.Print_Area" localSheetId="5">'муниц гарант'!$A$1:$K$22</definedName>
    <definedName name="_xlnm.Print_Area" localSheetId="4">'прогр замств'!$A$1:$D$22</definedName>
    <definedName name="ттт">'[1]Доходы_НОВ'!#REF!</definedName>
  </definedNames>
  <calcPr fullCalcOnLoad="1"/>
</workbook>
</file>

<file path=xl/sharedStrings.xml><?xml version="1.0" encoding="utf-8"?>
<sst xmlns="http://schemas.openxmlformats.org/spreadsheetml/2006/main" count="1321" uniqueCount="522">
  <si>
    <t xml:space="preserve">Никольский сельсовет Оренбургского района </t>
  </si>
  <si>
    <t>ВСЕГО РАСХОДОВ</t>
  </si>
  <si>
    <t/>
  </si>
  <si>
    <t>9</t>
  </si>
  <si>
    <t>Условно утвержденные расходы</t>
  </si>
  <si>
    <t>00000</t>
  </si>
  <si>
    <t>00</t>
  </si>
  <si>
    <t>0</t>
  </si>
  <si>
    <t>320</t>
  </si>
  <si>
    <t>01</t>
  </si>
  <si>
    <t>A</t>
  </si>
  <si>
    <t>85</t>
  </si>
  <si>
    <t>85A01L0200</t>
  </si>
  <si>
    <t>Социальные выплаты гражданам, кроме публичных нормативных социальных выплат</t>
  </si>
  <si>
    <t>Социальные выплаты на приобретение жилья молодым семьям, в том числе отдельным категориям граждан</t>
  </si>
  <si>
    <t>85A0100000</t>
  </si>
  <si>
    <t>Основное мероприятие "Финансирование мероприятий по представлению социальных выплат на приобретение жилья молодым семьям, в том числе отдельным категориям граждан"</t>
  </si>
  <si>
    <t>85A0000000</t>
  </si>
  <si>
    <t>Подпрограмма "Обеспечение жильем молодых семей на 2014-2020 годы"</t>
  </si>
  <si>
    <t>8500000000</t>
  </si>
  <si>
    <t>Социальное обеспечение населения</t>
  </si>
  <si>
    <t>310</t>
  </si>
  <si>
    <t>20009</t>
  </si>
  <si>
    <t>Г</t>
  </si>
  <si>
    <t>85Г0120009</t>
  </si>
  <si>
    <t>Публичные нормативные социальные выплаты гражданам</t>
  </si>
  <si>
    <t>Муниципальная доплата к пенсиям муниципальным служащим</t>
  </si>
  <si>
    <t>85Г0100000</t>
  </si>
  <si>
    <t>Основное мероприятие "Муниципальная доплата к пенсиям муниципальным служащим"</t>
  </si>
  <si>
    <t>85Г0000000</t>
  </si>
  <si>
    <t>Подпрограмма "Социальная поддержка граждан"</t>
  </si>
  <si>
    <t>Пенсионное обеспечение</t>
  </si>
  <si>
    <t>СОЦИАЛЬНАЯ ПОЛИТИКА</t>
  </si>
  <si>
    <t>610</t>
  </si>
  <si>
    <t>70011</t>
  </si>
  <si>
    <t>2</t>
  </si>
  <si>
    <t>81</t>
  </si>
  <si>
    <t>8120170011</t>
  </si>
  <si>
    <t>Субсидии бюджетным учреждениям</t>
  </si>
  <si>
    <t>Сохранение и развитие культуры</t>
  </si>
  <si>
    <t>8120100000</t>
  </si>
  <si>
    <t>Основное мероприятие "Сохранение и развитие культуры"</t>
  </si>
  <si>
    <t>8120000000</t>
  </si>
  <si>
    <t>Подпрограмма "Культура"</t>
  </si>
  <si>
    <t>70005</t>
  </si>
  <si>
    <t>1</t>
  </si>
  <si>
    <t>8110170005</t>
  </si>
  <si>
    <t>Развитие библиотечного дела</t>
  </si>
  <si>
    <t>8110100000</t>
  </si>
  <si>
    <t>Основное мероприятие "Развитие библиотечного дела"</t>
  </si>
  <si>
    <t>8110000000</t>
  </si>
  <si>
    <t>Подпрограмма "Наследие"</t>
  </si>
  <si>
    <t>8100000000</t>
  </si>
  <si>
    <t>Культура</t>
  </si>
  <si>
    <t>КУЛЬТУРА, КИНЕМАТОГРАФИЯ</t>
  </si>
  <si>
    <t>240</t>
  </si>
  <si>
    <t>90038</t>
  </si>
  <si>
    <t>03</t>
  </si>
  <si>
    <t>6</t>
  </si>
  <si>
    <t>8560390038</t>
  </si>
  <si>
    <t>Иные закупки товаров, работ и услуг для обеспечения государственных (муниципальных) нужд</t>
  </si>
  <si>
    <t>Освещение улиц</t>
  </si>
  <si>
    <t>8560300000</t>
  </si>
  <si>
    <t>Основное мероприятие "Освещение улиц"</t>
  </si>
  <si>
    <t>90036</t>
  </si>
  <si>
    <t>8560190036</t>
  </si>
  <si>
    <t>Благоустройство территории поселения</t>
  </si>
  <si>
    <t>8560100000</t>
  </si>
  <si>
    <t>Основное мероприятие "Благоустройство территории поселения"</t>
  </si>
  <si>
    <t>8560000000</t>
  </si>
  <si>
    <t>Подпрограмма "Развитие в сфере благоустройства территории"</t>
  </si>
  <si>
    <t>Благоустройство</t>
  </si>
  <si>
    <t>5</t>
  </si>
  <si>
    <t>8550390035</t>
  </si>
  <si>
    <t>8550300000</t>
  </si>
  <si>
    <t>8550000000</t>
  </si>
  <si>
    <t>Подпрограмма "Коммунальное хозяйство и модернизация объектов коммунальной инфраструктуры"</t>
  </si>
  <si>
    <t>Коммунальное хозяйство</t>
  </si>
  <si>
    <t>90032</t>
  </si>
  <si>
    <t>02</t>
  </si>
  <si>
    <t>4</t>
  </si>
  <si>
    <t>8540290032</t>
  </si>
  <si>
    <t>Мероприятия в области жилищного фонда</t>
  </si>
  <si>
    <t>8540200000</t>
  </si>
  <si>
    <t>Основное мероприятие "Мероприятия в области жилищного фонда"</t>
  </si>
  <si>
    <t>8540000000</t>
  </si>
  <si>
    <t>Подпрограмма "Жилищное хозяйство"</t>
  </si>
  <si>
    <t>Жилищное хозяйство</t>
  </si>
  <si>
    <t>ЖИЛИЩНО-КОММУНАЛЬНОЕ ХОЗЯЙСТВО</t>
  </si>
  <si>
    <t>410</t>
  </si>
  <si>
    <t>S0010</t>
  </si>
  <si>
    <t>3</t>
  </si>
  <si>
    <t>85303S0010</t>
  </si>
  <si>
    <t>Бюджетные инвестиции</t>
  </si>
  <si>
    <t>Разработка проекта местных нормативов градостроительного проектирования</t>
  </si>
  <si>
    <t>8530300000</t>
  </si>
  <si>
    <t>Основное мероприятие "Разработка проекта местных нормативов градостроительного проектирования муниципальных образований Оренбургского района "Оренбургской области</t>
  </si>
  <si>
    <t>S0820</t>
  </si>
  <si>
    <t>85302S0820</t>
  </si>
  <si>
    <t>Расходы по подготовке документов для внесения в государственный кадастр недвижимости</t>
  </si>
  <si>
    <t>8530200000</t>
  </si>
  <si>
    <t>Основное мероприятие "Проведение мероприятий в области градостроительной деятельности"</t>
  </si>
  <si>
    <t>8530000000</t>
  </si>
  <si>
    <t>Подпрограмма "Развитие системы градорегулирования"</t>
  </si>
  <si>
    <t>Другие вопросы в области национальной экономики</t>
  </si>
  <si>
    <t>90050</t>
  </si>
  <si>
    <t>06</t>
  </si>
  <si>
    <t>8520690050</t>
  </si>
  <si>
    <t>Содержание сети автомобильных дорог общего пользования местного значения</t>
  </si>
  <si>
    <t>8520600000</t>
  </si>
  <si>
    <t>Основное мероприятие "Содержание сети автомобильных дорог общего пользования местного значения"</t>
  </si>
  <si>
    <t>90049</t>
  </si>
  <si>
    <t>05</t>
  </si>
  <si>
    <t>8520590049</t>
  </si>
  <si>
    <t>Капитальный ремонт и ремонт сети автомобильных дорог местного значения</t>
  </si>
  <si>
    <t>8520500000</t>
  </si>
  <si>
    <t>Основное мероприятие "Капитальный ремонт и ремонт сети автомобильных дорог местного значения"</t>
  </si>
  <si>
    <t>8520000000</t>
  </si>
  <si>
    <t>Подпрограмма "Дорожное хозяйство"</t>
  </si>
  <si>
    <t>Дорожное хозяйство (дорожные фонды)</t>
  </si>
  <si>
    <t>НАЦИОНАЛЬНАЯ ЭКОНОМИКА</t>
  </si>
  <si>
    <t>90053</t>
  </si>
  <si>
    <t>8590190053</t>
  </si>
  <si>
    <t>Обеспечение первичных мер пожарной безопасности в границах населенных пунктов поселения</t>
  </si>
  <si>
    <t>8590100000</t>
  </si>
  <si>
    <t>Основное мероприятие "Обеспечение первичных мер пожарной безопасности в границах населенных пунктов поселения"</t>
  </si>
  <si>
    <t>8590000000</t>
  </si>
  <si>
    <t>Подпрограмма "Пожарная безопасность"</t>
  </si>
  <si>
    <t>90055</t>
  </si>
  <si>
    <t>В</t>
  </si>
  <si>
    <t>85В0190055</t>
  </si>
  <si>
    <t>Участие в предупреждении и ликвидации последствий чрезвычайных ситуаций в границах поселения</t>
  </si>
  <si>
    <t>85В0100000</t>
  </si>
  <si>
    <t>Основное мероприятие "Участие в предупреждении и ликвидации последствий чрезвычайных ситуаций в границах поселения"</t>
  </si>
  <si>
    <t>85В0000000</t>
  </si>
  <si>
    <t>Подпрограмма "Защита населения и территории поселения от чрезвычайных ситуаций природного и техногенного характера и организация гражданской обороны"</t>
  </si>
  <si>
    <t>Защита населения и территории от чрезвычайных ситуаций природного и техногенного характера, гражданская оборона</t>
  </si>
  <si>
    <t>75</t>
  </si>
  <si>
    <t>7500059301</t>
  </si>
  <si>
    <t>7500000000</t>
  </si>
  <si>
    <t>НЕПРОГРАММНЫЕ МЕРОПРИЯТИЯ ПОСЕЛЕНИЙ</t>
  </si>
  <si>
    <t>Органы юстиции</t>
  </si>
  <si>
    <t>НАЦИОНАЛЬНАЯ БЕЗОПАСНОСТЬ И ПРАВООХРАНИТЕЛЬНАЯ ДЕЯТЕЛЬНОСТЬ</t>
  </si>
  <si>
    <t>51180</t>
  </si>
  <si>
    <t>04</t>
  </si>
  <si>
    <t>86</t>
  </si>
  <si>
    <t>8600451180</t>
  </si>
  <si>
    <t>120</t>
  </si>
  <si>
    <t>Расходы на выплаты персоналу государственных (муниципальных) органов</t>
  </si>
  <si>
    <t>Осуществление первичного воинского учета на территориях, где отсутствуют военные комиссариаты</t>
  </si>
  <si>
    <t>8600400000</t>
  </si>
  <si>
    <t>Основное мероприятие "Осуществление переданных полномочий из бюджетов других уровней"</t>
  </si>
  <si>
    <t>8600000000</t>
  </si>
  <si>
    <t>Мобилизационная и вневойсковая подготовка</t>
  </si>
  <si>
    <t>НАЦИОНАЛЬНАЯ ОБОРОНА</t>
  </si>
  <si>
    <t>850</t>
  </si>
  <si>
    <t>90010</t>
  </si>
  <si>
    <t>7500090010</t>
  </si>
  <si>
    <t>Уплата налогов, сборов и иных платежей</t>
  </si>
  <si>
    <t>830</t>
  </si>
  <si>
    <t>Исполнение судебных актов</t>
  </si>
  <si>
    <t>Выполнение других общегосударственных вопросов</t>
  </si>
  <si>
    <t>90004</t>
  </si>
  <si>
    <t>7500090004</t>
  </si>
  <si>
    <t>Уплата членских взносов</t>
  </si>
  <si>
    <t>Другие общегосударственные вопросы</t>
  </si>
  <si>
    <t>10002</t>
  </si>
  <si>
    <t>8600110002</t>
  </si>
  <si>
    <t>Содержание аппарата администрации МО</t>
  </si>
  <si>
    <t>8600100000</t>
  </si>
  <si>
    <t>Основное мероприятие "Обеспечение деятельности органов местного самоуправления"</t>
  </si>
  <si>
    <t>МУНИЦИПАЛЬНОГО ОБРАЗОВАНИЯ НИКОЛЬСКИЙ СЕЛЬСОВЕТ ОРЕНБУРГСКОГО РАЙОНА ОРЕНБУРГСКОЙ ОБЛАСТИ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</si>
  <si>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</si>
  <si>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10001</t>
  </si>
  <si>
    <t>7500010001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</si>
  <si>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</si>
  <si>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</si>
  <si>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КОСГУ</t>
  </si>
  <si>
    <t>ВР</t>
  </si>
  <si>
    <t>ЦСР</t>
  </si>
  <si>
    <t>целевая статья</t>
  </si>
  <si>
    <t>ПР</t>
  </si>
  <si>
    <t>РЗ</t>
  </si>
  <si>
    <t>ВЕД</t>
  </si>
  <si>
    <t>НАИМЕНОВАНИЕ</t>
  </si>
  <si>
    <t>рублей</t>
  </si>
  <si>
    <t>муниципального образования</t>
  </si>
  <si>
    <t>к решению Совета депутатов</t>
  </si>
  <si>
    <t>КЛАССИФИКАЦИИ РАСХОДОВ БЮДЖЕТОВ</t>
  </si>
  <si>
    <t>0000000000</t>
  </si>
  <si>
    <t>000</t>
  </si>
  <si>
    <t>ДЕЯТЕЛЬНОСТИ), РАЗДЕЛАМ, ПОДРАЗДЕЛАМ, ГРУППАМ И ПОДГРУППАМ ВИДОВ РАСХОДОВ</t>
  </si>
  <si>
    <t>9900000000</t>
  </si>
  <si>
    <t>99</t>
  </si>
  <si>
    <t xml:space="preserve">                                                    </t>
  </si>
  <si>
    <t>ИСТОЧНИКИ ВНУТРЕННЕГО ФИНАНСИРОВАНИЯ ДЕФИЦИТА БЮДЖЕТА</t>
  </si>
  <si>
    <t>Код</t>
  </si>
  <si>
    <t>Наименование кода группы, подгруппы, статьи, вида источника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 Российской Федерации</t>
  </si>
  <si>
    <t>90  00  00  00  00  0000  000</t>
  </si>
  <si>
    <t>Источники финансирования дефицита бюджета - всего</t>
  </si>
  <si>
    <t>01  00  00  00  00  0000  000</t>
  </si>
  <si>
    <t>ИСТОЧНИКИ ВНУТРЕННЕГО ФИНАНСИРОВАНИЯ ДЕФИЦИТОВ БЮДЖЕТОВ</t>
  </si>
  <si>
    <t>01  02  00  00  00  0000  000</t>
  </si>
  <si>
    <t>Кредиты кредитных организаций в валюте Российской Федерации</t>
  </si>
  <si>
    <t>01  02  00  00  00  0000  700</t>
  </si>
  <si>
    <t>Получение кредитов от кредитных организаций в валюте Российской Федерации</t>
  </si>
  <si>
    <t>01  02  00  00  10  0000  710</t>
  </si>
  <si>
    <t>Получение кредитов от кредитных организаций бюджетами сельских поселений в валюте Российской Федерации</t>
  </si>
  <si>
    <t>01  02  00  00  00  0000  800</t>
  </si>
  <si>
    <t>Погашение кредитов, предоставленных кредитными организациями в валюте Российской Федерации</t>
  </si>
  <si>
    <t>01  02  00  00  10  0000  810</t>
  </si>
  <si>
    <t>Погашение бюджетами сельских поселений кредитов от кредитных организаций в валюте Российской Федерации</t>
  </si>
  <si>
    <t>01  03  00  00  00  0000  000</t>
  </si>
  <si>
    <t>Бюджетные кредиты от других бюджетов бюджетной системы Российской Федерации</t>
  </si>
  <si>
    <t>01  03  01  00  00  0000  000</t>
  </si>
  <si>
    <t xml:space="preserve">Бюджетные кредиты от других бюджетов бюджетной системы Российской Федерации в валюте Российской Федерации </t>
  </si>
  <si>
    <t>01  03  01  00  00  0000  700</t>
  </si>
  <si>
    <t>Получение бюджетных кредитов от других бюджетов бюджетной системы Российской Федерации в валюте Российской Федерации</t>
  </si>
  <si>
    <t>01  03  01  00  10  0000  710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</si>
  <si>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</si>
  <si>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Приложение № 11</t>
  </si>
  <si>
    <t>МО Никольский сельсовет Оренбургского района Оренбургской области</t>
  </si>
  <si>
    <t>МО Никольский совет Оренбургского района Оренбургской области</t>
  </si>
  <si>
    <t>Приложение № 10</t>
  </si>
  <si>
    <t>01  03  01  00  00  0000  800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</si>
  <si>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</si>
  <si>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01  03  01  00  10  0000  810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</si>
  <si>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</si>
  <si>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01  06  00  00  00  0000  000</t>
  </si>
  <si>
    <t>Иные источники внутреннего финансирования дефицитов бюджетов</t>
  </si>
  <si>
    <t>01  06  04  01  00  0000  000</t>
  </si>
  <si>
    <t>Исполнение государственных и муниципальных гарантий в валюте Российской Федерации</t>
  </si>
  <si>
    <t>01  06  04  01  10  0000  810</t>
  </si>
  <si>
    <t>Исполнение муниципальных гарантий сельских поселений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</si>
  <si>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01  06  05  00  00  0000  600</t>
  </si>
  <si>
    <t>Возврат бюджетных кредитов, предоставленных внутри страны в валюте Российской Федерации</t>
  </si>
  <si>
    <t>01  06  05  01  10  0000  640</t>
  </si>
  <si>
    <t>Возврат бюджетных кредитов, предоставленных юридическим лицам из бюджетов сельских поселений в валюте Российской Федерации</t>
  </si>
  <si>
    <t xml:space="preserve">Изменение остатков средств </t>
  </si>
  <si>
    <t>01  05  00  00  00  0000  000</t>
  </si>
  <si>
    <t>Изменение остатков средств на счетах по учету средств бюджетов</t>
  </si>
  <si>
    <t>01  05  00  00  00  0000  500</t>
  </si>
  <si>
    <t>Увеличение остатков средств бюджетов</t>
  </si>
  <si>
    <t>01  05  02  01  00  0000  510</t>
  </si>
  <si>
    <t>Увеличение прочих остатков денежных средств бюджетов</t>
  </si>
  <si>
    <t>01  05  02  01  10  0000  510</t>
  </si>
  <si>
    <t>Увеличение прочих остатков денежных средств бюджетов сельских поселений</t>
  </si>
  <si>
    <t>01  05  00  00  00  0000  600</t>
  </si>
  <si>
    <t>Уменьшение остатков средств бюджетов</t>
  </si>
  <si>
    <t>01  05  02  00  00  0000  600</t>
  </si>
  <si>
    <t>Уменьшение прочих остатков средств бюджетов</t>
  </si>
  <si>
    <t>01  05  02  01  00  0000  610</t>
  </si>
  <si>
    <t>Уменьшение прочих остатков денежных средств бюджетов</t>
  </si>
  <si>
    <t>01  05  02  01  10  0000  610</t>
  </si>
  <si>
    <t>Уменьшение прочих остатков денежных средств бюджетов сельских поселений</t>
  </si>
  <si>
    <t xml:space="preserve">      </t>
  </si>
  <si>
    <t>Вид заимствований</t>
  </si>
  <si>
    <t>Сумма</t>
  </si>
  <si>
    <t>Внутренние заимствования (привлечение/погашение), в том числе:</t>
  </si>
  <si>
    <t xml:space="preserve">Кредиты кредитных организаций в валюте Российской Федерации </t>
  </si>
  <si>
    <t xml:space="preserve">1. Получение кредитов от кредитных организаций в валюте Российской Федерации </t>
  </si>
  <si>
    <t>2. Погашение кредитов от кредитных организаций в валюте Российской Федерации</t>
  </si>
  <si>
    <t xml:space="preserve">Бюджетные кредиты от других бюджетов бюджетной системы Российской Федерации  </t>
  </si>
  <si>
    <t>ПРОГРАММА</t>
  </si>
  <si>
    <t>№ п/п</t>
  </si>
  <si>
    <t>Цель гарантирования</t>
  </si>
  <si>
    <t>Наименование принципала</t>
  </si>
  <si>
    <t>Наличие права регрессного требования (уступки права требования)</t>
  </si>
  <si>
    <t xml:space="preserve">Сумма гарантирования </t>
  </si>
  <si>
    <t>Сумма обязательств</t>
  </si>
  <si>
    <t>Иные условия предоставления и исполнения гарантий</t>
  </si>
  <si>
    <t>(тыс. рублей)</t>
  </si>
  <si>
    <t xml:space="preserve">на </t>
  </si>
  <si>
    <t>год</t>
  </si>
  <si>
    <t xml:space="preserve"> год</t>
  </si>
  <si>
    <t>-</t>
  </si>
  <si>
    <t>Срок действия муниципальных гарантий и срок исполнения обязательств по ним определяются в договорах о предоставлении муниципальных гарантий</t>
  </si>
  <si>
    <t>ИТОГО</t>
  </si>
  <si>
    <t xml:space="preserve">ПОСТУПЛЕНИЕ ДОХОДОВ В БЮДЖЕТ </t>
  </si>
  <si>
    <t>Код дохода</t>
  </si>
  <si>
    <t>Наименование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</si>
  <si>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</si>
  <si>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</si>
  <si>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</si>
  <si>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</si>
  <si>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</si>
  <si>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</si>
  <si>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</si>
  <si>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</si>
  <si>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</si>
  <si>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</si>
  <si>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</si>
  <si>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</si>
  <si>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</si>
  <si>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</si>
  <si>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</si>
  <si>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</si>
  <si>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</si>
  <si>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</si>
  <si>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</si>
  <si>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</si>
  <si>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1 05 03010 01 0000 110</t>
  </si>
  <si>
    <t>1 05 03020 01 0000 110</t>
  </si>
  <si>
    <t>Единый сельскохозяйственный налог (за налоговые периоды, истекшие до 1 января 2011 года)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</si>
  <si>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</si>
  <si>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</si>
  <si>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</si>
  <si>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</si>
  <si>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</si>
  <si>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</si>
  <si>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1 06 06000 00 0000 110</t>
  </si>
  <si>
    <t>Земельный налог</t>
  </si>
  <si>
    <t>1 06 06030 00 0000 110</t>
  </si>
  <si>
    <t>Земельный налог с организаций</t>
  </si>
  <si>
    <t>1 06 06033 10 0000 110</t>
  </si>
  <si>
    <t>Земельный налог с организаций,обладающих земельным участком, расположенным в границах сельских поселений.</t>
  </si>
  <si>
    <t>1 06 06040 00 0000 110</t>
  </si>
  <si>
    <t>Земельный налог с физических лиц</t>
  </si>
  <si>
    <t>1 06 06043 10 0000 110</t>
  </si>
  <si>
    <t>ПО ЦЕЛЕВЫМ СТАТЬЯМ (МУНИЦИПАЛЬНЫХ ПРОГРАММ МО НИКОЛЬСКИЙ СЕЛЬСОВЕТ И НЕПРОГРАММНЫМ НАПРАВЛЕНИЯМ</t>
  </si>
  <si>
    <t xml:space="preserve">РАСПРЕДЕЛЕНИЕ БЮДЖЕТНЫХ АССИГНОВАНИЙ БЮДЖЕТА МО НИКОЛЬСКИЙ СЕЛЬСОВЕТ ОРЕНБУРГСКОГО РАЙОНА ОРЕНБУРГСКОЙ ОБЛАСТИ </t>
  </si>
  <si>
    <t>Приложение № 5</t>
  </si>
  <si>
    <t>Земельный налог с физических лиц, обладающих земельным участком, расположенным в границах сельских поселений</t>
  </si>
  <si>
    <t>1 08 00000 00 0000 000</t>
  </si>
  <si>
    <t>ГОСУДАРСТВЕННАЯ ПОШЛИНА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</si>
  <si>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</si>
  <si>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</si>
  <si>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</si>
  <si>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</si>
  <si>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1 09 00000 00 0000 000</t>
  </si>
  <si>
    <t>ЗАДОЛЖЕННОСТЬ И ПЕРЕРАСЧЕТЫ ПО ОТМЕНЕННЫМ НАЛОГАМ, СБОРАМ И ИНЫМ ОБЯЗАТЕЛЬНЫМ ПЛАТЕЖАМ</t>
  </si>
  <si>
    <t>1 09 04000 00 0000 110</t>
  </si>
  <si>
    <t>Налоги на имущество</t>
  </si>
  <si>
    <t>1 09 04050 00 0000 110</t>
  </si>
  <si>
    <t>Земельный налог (по обязательствам, возникшим до 1 января 2006 г.)</t>
  </si>
  <si>
    <t>1 09 04053 10 0000 110</t>
  </si>
  <si>
    <t>Земельный налог (по обязательствам, возникшим до 1 января 2006 г.), мобилизуемый на территориях сельских поселений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</si>
  <si>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</si>
  <si>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</si>
  <si>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</si>
  <si>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</si>
  <si>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1 11 050200 00 000 120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</si>
  <si>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</si>
  <si>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</si>
  <si>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</si>
  <si>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</si>
  <si>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</si>
  <si>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</si>
  <si>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</si>
  <si>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1 11 07000 00 0000 120</t>
  </si>
  <si>
    <t>Платежи от государственных и муниципальных унитарных предприятий</t>
  </si>
  <si>
    <t>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</si>
  <si>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</si>
  <si>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1 11 07015 10 0000 120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</si>
  <si>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</si>
  <si>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1 13 00000 00 0000 000</t>
  </si>
  <si>
    <t>ДОХОДЫ ОТ ОКАЗАНИЯ ПЛАТНЫХ УСЛУГ (РАБОТ) И КОМПЕНСАЦИИ ЗАТРАТ ГОСУДАРСТВА</t>
  </si>
  <si>
    <t>1 13 02000 00 0000 130</t>
  </si>
  <si>
    <t>Доходы от компенсации затрат государства</t>
  </si>
  <si>
    <t>1 13 02060 00 0000 130</t>
  </si>
  <si>
    <t>Доходы, поступающие в порядке возмещения расходов, понесенных в связи с эксплуатацией имущества</t>
  </si>
  <si>
    <t>1 13 02065 10 0000 130</t>
  </si>
  <si>
    <t>Доходы, поступающие в порядке возмещения расходов, понесенных в связи с эксплуатацией имущества сельских поселений</t>
  </si>
  <si>
    <t xml:space="preserve"> 1 13 02990 00 0000 130</t>
  </si>
  <si>
    <t>Прочие доходы от компенсации затрат государства</t>
  </si>
  <si>
    <t>1 13 02995 10 0000 130</t>
  </si>
  <si>
    <t>Прочие доходы от компенсации затрат бюджетов сельских поселений</t>
  </si>
  <si>
    <t>1 14 00000 00 0000 000</t>
  </si>
  <si>
    <t>ДОХОДЫ ОТ ПРОДАЖИ МАТЕРИАЛЬНЫХ И НЕМАТЕРИАЛЬНЫХ АКТИВОВ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</si>
  <si>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</si>
  <si>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</si>
  <si>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1 14 02050 10 0000 410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</si>
  <si>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</si>
  <si>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1 14 02053 10 0000 410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</si>
  <si>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</si>
  <si>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1 14 06000 00 0000 430</t>
  </si>
  <si>
    <t>Доходы от продажи земельных участков, находящихся в государственной и муниципальной собственности</t>
  </si>
  <si>
    <t>1 14 06020 00 0000 430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</si>
  <si>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</si>
  <si>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1 14 06025 10 0000 430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</si>
  <si>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</si>
  <si>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1 15 00000 00 0000 000</t>
  </si>
  <si>
    <t>АДМИНИСТРАТИВНЫЕ ПЛАТЕЖИ И СБОРЫ</t>
  </si>
  <si>
    <t>1 15 02000 00 0000 140</t>
  </si>
  <si>
    <t>Платежи, взимаемые государственными и муниципальными органами (организациями) за выполнение определенных функций</t>
  </si>
  <si>
    <t>1 15 02050 10 0000 140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</si>
  <si>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</si>
  <si>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1 16 00000 00 0000 000</t>
  </si>
  <si>
    <t>ШТРАФЫ, САНКЦИИ, ВОЗМЕЩЕНИЕ УЩЕРБА</t>
  </si>
  <si>
    <t>1 16 90000 00 0000 140</t>
  </si>
  <si>
    <t>Прочие поступления от денежных взысканий (штрафов) и иных сумм в возмещение ущерба</t>
  </si>
  <si>
    <t>1 16 90050 10 0000 140</t>
  </si>
  <si>
    <t>Приложение № 2</t>
  </si>
  <si>
    <t>Приложение № 1</t>
  </si>
  <si>
    <t xml:space="preserve"> Никольский сельсовет Оренбургского района </t>
  </si>
  <si>
    <t>МУНИЦИПАЛЬНОГО ОБРАЗОВАНИЯ НИКОЛЬСКИЙ СЕЛЬСОВЕТ ОРЕНБУРГСКОГО РАЙОНА</t>
  </si>
  <si>
    <t>Приложение № 6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</si>
  <si>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</si>
  <si>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1 17 00000 00 0000 000</t>
  </si>
  <si>
    <t>ПРОЧИЕ НЕНАЛОГОВЫЕ ДОХОДЫ</t>
  </si>
  <si>
    <t>1 17 01000 00 0000 180</t>
  </si>
  <si>
    <t>Невыясненные поступления</t>
  </si>
  <si>
    <t>1 17 01050 10 0000 180</t>
  </si>
  <si>
    <t>Невыясненные поступления, зачисляемые в бюджеты сельских поселений</t>
  </si>
  <si>
    <t>1 17 05000 00 0000 180</t>
  </si>
  <si>
    <t>Прочие неналоговые доходы</t>
  </si>
  <si>
    <t>1 17 05050 10 0000 180</t>
  </si>
  <si>
    <t>Прочие неналоговые доходы бюджетов сельских поселений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</si>
  <si>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</si>
  <si>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</si>
  <si>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</si>
  <si>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</si>
  <si>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</si>
  <si>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</si>
  <si>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</t>
  </si>
  <si>
    <t>Субвенции бюджетам субъектов Российской Федерации и муниципальных образований</t>
  </si>
  <si>
    <t>2 02 35930 00 0000 151</t>
  </si>
  <si>
    <t>Субвенции бюджетам на государственную регистрацию актов гражданского состояния</t>
  </si>
  <si>
    <t>2 02 35930 10 0000 151</t>
  </si>
  <si>
    <t>Субвенции бюджетам сельских поселений на государственную регистрацию актов гражданского состояния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</si>
  <si>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</si>
  <si>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</si>
  <si>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2 02 40000 00 0000 151</t>
  </si>
  <si>
    <t>Иные межбюджетные трансферты</t>
  </si>
  <si>
    <t>2 02 45160 00 0000 151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</si>
  <si>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</si>
  <si>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2 02 45160 10 0000 151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</si>
  <si>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</si>
  <si>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2 02 49999 10 0000 151</t>
  </si>
  <si>
    <t>Прочие межбюджетные трансферты, передаваемые бюджетам сельских поселений</t>
  </si>
  <si>
    <t>2 02 49999 10 0008 151</t>
  </si>
  <si>
    <t>Прочие межбюджетные трансферты, передаваемые бюджетам сельских поселений на обеспечение жильем молодых семей</t>
  </si>
  <si>
    <t>2 02 49999 10 0021 151</t>
  </si>
  <si>
    <t>Прочие межбюджетные трансферты, передаваемые бюджетам сельских поселений на осуществление капитального ремонта гидротехнических сооружений, находящихся в муниципальной собственности и бесхозных гидротехнических сооружений</t>
  </si>
  <si>
    <t>2 02 49999 10 0051 151</t>
  </si>
  <si>
    <t>Прочие межбюджетные трансферты, передаваемые бюджетам сельских поселений на реализацию федеральных целевых программ (молодые семьи)</t>
  </si>
  <si>
    <t>2 02 04 999 10 0077 151</t>
  </si>
  <si>
    <t>Прочие межбюджетные трансферты, передаваемые бюджетам сельских поселений на софинансирование капитальных вложений в объекты муниципальной собственности</t>
  </si>
  <si>
    <t>2 02 49999 10 0216 151</t>
  </si>
  <si>
    <t>Прочие межбюджетные трансферты, передаваемые бюджетам сельских поселений на на осуществление дорожной деятельности в отношении автомобильных дорог общего пользования</t>
  </si>
  <si>
    <t>2 02 49999 10 0882 151</t>
  </si>
  <si>
    <t>Прочие межбюджетные трансферты, передаваемые бюджетам сельских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ЖКХ</t>
  </si>
  <si>
    <t xml:space="preserve">2 02 49999 10 0892 151
</t>
  </si>
  <si>
    <t>Прочие межбюджетные трансферты, передаваемые бюджетам сельских поселений на обеспечение мероприятий по переселению граждан из аварийного жилищного фонда за счет средств областного бюджета</t>
  </si>
  <si>
    <t xml:space="preserve">2 02 49999 10 0991 151
</t>
  </si>
  <si>
    <t>Прочие межбюджетные трансферты, передаваемые бюджетам сельских поселений на софинансирование расходов по подготовке документов для внесения в государственный кадастр</t>
  </si>
  <si>
    <t>ПРОЧИЕ БЕЗВОЗМЕЗДНЫЕ ПОСТУПЛЕНИЯ</t>
  </si>
  <si>
    <t>Прочие безвозмездные поступления в бюджеты сельских поселений</t>
  </si>
  <si>
    <t>2 07 05030 10 0000 180</t>
  </si>
  <si>
    <t>ИТОГО  ДОХОДОВ</t>
  </si>
  <si>
    <t>2 07 05030 10 9000 180</t>
  </si>
  <si>
    <t>2 04 05099 10 9000 180</t>
  </si>
  <si>
    <t>Прочие безвозмездные поступления от негосударственных организаций в бюджеты сельских поселений</t>
  </si>
  <si>
    <t>Безвозмездные поступления в бюджеты сельских поселений на реализацию проектов развития сельских поселений, основанных на местных инициативах</t>
  </si>
  <si>
    <t>207 00000 00 0000 000</t>
  </si>
  <si>
    <t>Основное мероприятие "Обеспечение деятельности главы муниципального образования"</t>
  </si>
  <si>
    <t>Основное мероприятие "Расходы на реализацию проектов развития сельских поселений, основанных на местных инициативах"</t>
  </si>
  <si>
    <t>Расходы на реализацию проектов развития сельских поселений, основанных на местных инициативах</t>
  </si>
  <si>
    <t>S0990</t>
  </si>
  <si>
    <t>L4970</t>
  </si>
  <si>
    <t>РАСПРЕДЕЛЕНИЕ БЮДЖЕТНЫХ АССИГНОВАНИЙ БЮДЖЕТА МУНИЦИПАЛЬНОГО</t>
  </si>
  <si>
    <t>Дотации бюджетам сельских поселений на поддержку мер по обеспечению сбалансированности бюджетов на уплату налога на имущество</t>
  </si>
  <si>
    <t>2021 год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</si>
  <si>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</si>
  <si>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Муниципальная программа "Устойчивое развитие сельской территории муниципального образования Никольский сельсовет Оренбургского района Оренбургской области на 2016–2018 годы и на период до 2021 года"</t>
  </si>
  <si>
    <t>Муниципальная программа "Совершенствование муниципального управления в муниципальном образовании Никольский сельсовет Оренбургского района Оренбургской области на 2017 - 2019 годы и на период до 2021года"</t>
  </si>
  <si>
    <t>Уплата налога на имущество</t>
  </si>
  <si>
    <t>Основное мероприятие "Исполнение судебных актов и мировых соглашений"</t>
  </si>
  <si>
    <t>Муниципальная программа «Развитие культуры МО Никольский сельсовет Оренбургского района Оренбургской области» на 2019 -2023 годы</t>
  </si>
  <si>
    <t>Дотации бюджетам сельских поселений на выравнивание бюджетной обеспеченности. за счет средств районного бюджета</t>
  </si>
  <si>
    <t>Дотации бюджетам сельских поселений на выравнивание бюджетной обеспеченности. за счет средств областного бюджета</t>
  </si>
  <si>
    <t xml:space="preserve">    2 02 49999 10 0000 150</t>
  </si>
  <si>
    <t>2 02 35118 10 0000 150</t>
  </si>
  <si>
    <t>2 02 35118 00 0000 150</t>
  </si>
  <si>
    <t>2 02 30000 00 0000 150</t>
  </si>
  <si>
    <t>2 02 15002 10 0001 150</t>
  </si>
  <si>
    <t>2 02 15001 10 0002 150</t>
  </si>
  <si>
    <t>2 02 15001 10 0001 150</t>
  </si>
  <si>
    <t>2 02 15001 10 0000 150</t>
  </si>
  <si>
    <t>2 02 15001 00 0000 150</t>
  </si>
  <si>
    <t>2 02 10000 00 0000 150</t>
  </si>
  <si>
    <t>2022 год</t>
  </si>
  <si>
    <t>1 03 02231 01 0000 110</t>
  </si>
  <si>
    <t>1 03 02241 01 0000 110</t>
  </si>
  <si>
    <t xml:space="preserve">1 03 02251 01 0000 110 </t>
  </si>
  <si>
    <t>1 03 02261 01 0000 110</t>
  </si>
  <si>
    <t xml:space="preserve">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</si>
  <si>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</si>
  <si>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</si>
  <si>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</si>
  <si>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2 02 27567 00 0000 150 </t>
  </si>
  <si>
    <t>Субсидии бюджетам сельских поселений на софинансирование капитальных вложений в объекты государственной (муниципальной) собственности в рамках обеспечения устойчивого развития сельских территорий</t>
  </si>
  <si>
    <t xml:space="preserve"> Осуществление переданных полномочий внешнего муниципального финансового контроля</t>
  </si>
  <si>
    <t>L5760</t>
  </si>
  <si>
    <t>Обеспечение комплексного развития сельских территорий</t>
  </si>
  <si>
    <t xml:space="preserve">Передача полномочий комиссии по соблюдению требований к служебному поведению муниципальных служащих и урегулированию конфликта </t>
  </si>
  <si>
    <t>2 02 49999 10 6777 150</t>
  </si>
  <si>
    <t>Прочие межбюджетные трансферты, передаваемые бюджетам сельских поселений для обеспечения повышения оплаты труда работников муниципальных учреждений культуры и педагогических работников муниципальных учреждений дополнительного образования</t>
  </si>
  <si>
    <t>2 02 15002 10 6888 150</t>
  </si>
  <si>
    <t>Дотации бюджетам сельских поселений на поддержку мер по обеспечению сбалансированности бюджетов для обеспечения минимального размера оплаты труда работников бюджетной сферы</t>
  </si>
  <si>
    <t>2 02 20216 10 0000 150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</si>
  <si>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</si>
  <si>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Расходы на повышение оплаты труда работников муниципальных учреждений культуры и педагогических работников</t>
  </si>
  <si>
    <t>S0410</t>
  </si>
  <si>
    <t xml:space="preserve">Финансовое обеспечение минимального размера оплаты труда работников бюджетной сферы </t>
  </si>
  <si>
    <t>ПО КОДАМ ВИДОВ ДОХОДОВ, ПОДВИДОВ ДОХОДОВ НА 2021 ГОД  И ПЛАНОВЫЙ ПЕРИОД 2022-2023 ГОДЫ</t>
  </si>
  <si>
    <t>2023 год</t>
  </si>
  <si>
    <t xml:space="preserve">ОБРАЗОВАНИЯ НИКОЛЬСКИЙ СЕЛЬСОВЕТ ОРЕНБУРГСКОГО РАЙОНА ОРЕНБУРГСКОЙ ОБЛАСТИ НА 2021 ГОД </t>
  </si>
  <si>
    <t xml:space="preserve"> И НА ПЛАНОВЫЙ ПЕРИОД 2022 И 2023 ГОДОВ ПО РАЗДЕЛАМ И ПОДРАЗДЕЛАМ РАСХОДОВ</t>
  </si>
  <si>
    <t>ОРЕНБУРГСКОЙ ОБЛАСТИ НА 2021 ГОД И ПЛАНОВЫЙ ПЕРИОД 2022-2023 ГОДЫ</t>
  </si>
  <si>
    <t>КЛАССИФИКАЦИИ РАСХОДОВ НА 2021 ГОД И ПЛАНОВЫЙ ПЕРИОД 2022 И 2023 ГОДОВ</t>
  </si>
  <si>
    <t>ПРОГРАММА МУНИЦИПАЛЬНЫХ ВНУТРЕННИХ ЗАИМСТВОВАНИЙ МО НИКОЛЬСКИЙ СЕЛЬСОВЕТ ОРЕНБУРГСКОГО РАЙОНА ОРЕНБУРГСКОЙ ОБЛАСТИ НА 2021 ГОД И НА ПЛАНОВЫЙ ПЕРИОД 2022 И 2023 ГОДОВ</t>
  </si>
  <si>
    <t xml:space="preserve">         Программа муниципальных внутренних заимствований на 2021 год и на плановый  период  2022  и  2023  годов  предусматривает при необходимости покрытие дефицита бюджета муниципального образования Никольский сельсовет Оренбургского района Оренбургской области за счет привлечения кредитов от других бюджетов бюджетной системы Российской Федерации и кредитных организаций. </t>
  </si>
  <si>
    <t>Перечень муниципальных гарантий, подлежащих предоставлению в 2021-2023 годах</t>
  </si>
  <si>
    <t xml:space="preserve"> МУНИЦИПАЛЬНЫХ ГАРАНТИЙ БЮДЖЕТА МУНИЦИПАЛЬНОГО ОБРАЗОВАНИЯ НИКОЛЬСКИЙ СЕЛЬСОВЕТ ОРЕНБУРГСКОГО РАЙОНА ОРЕНБУРГСКОЙ ОБЛАСТИ В ВАЛЮТЕ РОССИЙСКОЙ ФЕДЕРАЦИИ НА 2021 ГОД И НА ПЛАНОВЫЙ ПЕРИОД 2022 И 2023 ГОДОВ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</si>
  <si>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</si>
  <si>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 24 декабря 2020 года № 09 </t>
  </si>
  <si>
    <t xml:space="preserve">  24 декабря 2020 года № 09 </t>
  </si>
  <si>
    <t xml:space="preserve"> 24  декабря 2020 года № 09 </t>
  </si>
  <si>
    <t>24  декабря 2020 года № 09</t>
  </si>
  <si>
    <t>от 24  декабря 2020 г. № 09</t>
  </si>
  <si>
    <t>от  24  декабря 2020 г. № 09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</si>
</sst>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[Red]\-#,##0.00;0.00"/>
    <numFmt numFmtId="165" formatCode="000"/>
    <numFmt numFmtId="166" formatCode="00000"/>
    <numFmt numFmtId="167" formatCode="00"/>
    <numFmt numFmtId="168" formatCode="0000000000"/>
    <numFmt numFmtId="169" formatCode="0000"/>
    <numFmt numFmtId="170" formatCode="000\.00\.000\.0"/>
    <numFmt numFmtId="171" formatCode="00\ 0\ 0000;;"/>
    <numFmt numFmtId="172" formatCode="#,##0.00_ ;[Red]\-#,##0.00\ "/>
    <numFmt numFmtId="173" formatCode="_-* #,##0.0_р_._-;\-* #,##0.0_р_._-;_-* &quot;-&quot;??_р_._-;_-@_-"/>
    <numFmt numFmtId="174" formatCode="0_ ;[Red]\-0\ 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b/>
      <sz val="8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7"/>
      <name val="Arial"/>
      <family val="2"/>
    </font>
    <font>
      <sz val="11"/>
      <name val="Times New Roman"/>
      <family val="1"/>
    </font>
    <font>
      <b/>
      <sz val="10"/>
      <name val="Arial"/>
      <family val="2"/>
    </font>
    <font>
      <sz val="8"/>
      <name val="Times New Roman"/>
      <family val="1"/>
    </font>
    <font>
      <b/>
      <i/>
      <sz val="12"/>
      <name val="Times New Roman"/>
      <family val="1"/>
    </font>
    <font>
      <sz val="12"/>
      <color indexed="9"/>
      <name val="Times New Roman"/>
      <family val="1"/>
    </font>
    <font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/>
      <bottom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/>
      <right/>
      <top/>
      <bottom style="medium"/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/>
      <right/>
      <top style="medium"/>
      <bottom/>
    </border>
    <border>
      <left style="medium"/>
      <right/>
      <top style="thin"/>
      <bottom style="medium"/>
    </border>
    <border>
      <left/>
      <right style="thin"/>
      <top style="thin"/>
      <bottom/>
    </border>
    <border>
      <left/>
      <right/>
      <top style="thin"/>
      <bottom style="medium"/>
    </border>
    <border>
      <left style="thin"/>
      <right/>
      <top style="medium"/>
      <bottom/>
    </border>
    <border>
      <left/>
      <right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/>
      <right/>
      <top/>
      <bottom style="thin"/>
    </border>
    <border>
      <left style="medium"/>
      <right/>
      <top/>
      <bottom style="thin"/>
    </border>
    <border>
      <left style="medium"/>
      <right/>
      <top style="thin"/>
      <bottom/>
    </border>
    <border>
      <left style="medium"/>
      <right style="medium"/>
      <top style="thin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 style="medium"/>
      <right style="thin"/>
      <top style="medium"/>
      <bottom style="thin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 style="thin"/>
      <bottom/>
    </border>
    <border>
      <left style="thin"/>
      <right style="medium"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/>
      <right style="medium"/>
      <top/>
      <bottom/>
    </border>
    <border>
      <left style="thin"/>
      <right style="medium"/>
      <top style="thin"/>
      <bottom style="medium"/>
    </border>
  </borders>
  <cellStyleXfs count="8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6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2" fillId="0" borderId="0">
      <alignment/>
      <protection/>
    </xf>
    <xf numFmtId="0" fontId="18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174" fontId="2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393">
    <xf numFmtId="0" fontId="0" fillId="0" borderId="0" xfId="0" applyFont="1" applyAlignment="1">
      <alignment/>
    </xf>
    <xf numFmtId="0" fontId="2" fillId="0" borderId="0" xfId="53">
      <alignment/>
      <protection/>
    </xf>
    <xf numFmtId="0" fontId="2" fillId="0" borderId="0" xfId="53" applyProtection="1">
      <alignment/>
      <protection hidden="1"/>
    </xf>
    <xf numFmtId="0" fontId="2" fillId="0" borderId="0" xfId="53" applyNumberFormat="1" applyFont="1" applyFill="1" applyAlignment="1" applyProtection="1">
      <alignment/>
      <protection hidden="1"/>
    </xf>
    <xf numFmtId="0" fontId="4" fillId="0" borderId="0" xfId="53" applyNumberFormat="1" applyFont="1" applyFill="1" applyAlignment="1" applyProtection="1">
      <alignment/>
      <protection hidden="1"/>
    </xf>
    <xf numFmtId="0" fontId="6" fillId="0" borderId="10" xfId="53" applyNumberFormat="1" applyFont="1" applyFill="1" applyBorder="1" applyAlignment="1" applyProtection="1">
      <alignment/>
      <protection hidden="1"/>
    </xf>
    <xf numFmtId="0" fontId="4" fillId="0" borderId="0" xfId="53" applyNumberFormat="1" applyFont="1" applyFill="1" applyAlignment="1" applyProtection="1">
      <alignment horizontal="right" vertical="center"/>
      <protection hidden="1"/>
    </xf>
    <xf numFmtId="166" fontId="8" fillId="0" borderId="11" xfId="53" applyNumberFormat="1" applyFont="1" applyFill="1" applyBorder="1" applyAlignment="1" applyProtection="1">
      <alignment horizontal="center" vertical="center"/>
      <protection hidden="1"/>
    </xf>
    <xf numFmtId="167" fontId="8" fillId="0" borderId="11" xfId="53" applyNumberFormat="1" applyFont="1" applyFill="1" applyBorder="1" applyAlignment="1" applyProtection="1">
      <alignment horizontal="center" vertical="center"/>
      <protection hidden="1"/>
    </xf>
    <xf numFmtId="1" fontId="8" fillId="0" borderId="11" xfId="53" applyNumberFormat="1" applyFont="1" applyFill="1" applyBorder="1" applyAlignment="1" applyProtection="1">
      <alignment horizontal="center" vertical="center"/>
      <protection hidden="1"/>
    </xf>
    <xf numFmtId="167" fontId="8" fillId="0" borderId="12" xfId="53" applyNumberFormat="1" applyFont="1" applyFill="1" applyBorder="1" applyAlignment="1" applyProtection="1">
      <alignment horizontal="center" vertical="center"/>
      <protection hidden="1"/>
    </xf>
    <xf numFmtId="167" fontId="8" fillId="0" borderId="13" xfId="53" applyNumberFormat="1" applyFont="1" applyFill="1" applyBorder="1" applyAlignment="1" applyProtection="1">
      <alignment horizontal="center" vertical="center"/>
      <protection hidden="1"/>
    </xf>
    <xf numFmtId="0" fontId="4" fillId="0" borderId="10" xfId="53" applyNumberFormat="1" applyFont="1" applyFill="1" applyBorder="1" applyAlignment="1" applyProtection="1">
      <alignment/>
      <protection hidden="1"/>
    </xf>
    <xf numFmtId="166" fontId="8" fillId="0" borderId="14" xfId="53" applyNumberFormat="1" applyFont="1" applyFill="1" applyBorder="1" applyAlignment="1" applyProtection="1">
      <alignment horizontal="center" vertical="center"/>
      <protection hidden="1"/>
    </xf>
    <xf numFmtId="167" fontId="8" fillId="0" borderId="14" xfId="53" applyNumberFormat="1" applyFont="1" applyFill="1" applyBorder="1" applyAlignment="1" applyProtection="1">
      <alignment horizontal="center" vertical="center"/>
      <protection hidden="1"/>
    </xf>
    <xf numFmtId="1" fontId="8" fillId="0" borderId="14" xfId="53" applyNumberFormat="1" applyFont="1" applyFill="1" applyBorder="1" applyAlignment="1" applyProtection="1">
      <alignment horizontal="center" vertical="center"/>
      <protection hidden="1"/>
    </xf>
    <xf numFmtId="167" fontId="8" fillId="0" borderId="15" xfId="53" applyNumberFormat="1" applyFont="1" applyFill="1" applyBorder="1" applyAlignment="1" applyProtection="1">
      <alignment horizontal="center" vertical="center"/>
      <protection hidden="1"/>
    </xf>
    <xf numFmtId="167" fontId="8" fillId="0" borderId="16" xfId="53" applyNumberFormat="1" applyFont="1" applyFill="1" applyBorder="1" applyAlignment="1" applyProtection="1">
      <alignment horizontal="center" vertical="center"/>
      <protection hidden="1"/>
    </xf>
    <xf numFmtId="167" fontId="9" fillId="0" borderId="17" xfId="53" applyNumberFormat="1" applyFont="1" applyFill="1" applyBorder="1" applyAlignment="1" applyProtection="1">
      <alignment horizontal="center" vertical="center"/>
      <protection hidden="1"/>
    </xf>
    <xf numFmtId="167" fontId="8" fillId="0" borderId="17" xfId="53" applyNumberFormat="1" applyFont="1" applyFill="1" applyBorder="1" applyAlignment="1" applyProtection="1">
      <alignment horizontal="center" vertical="center"/>
      <protection hidden="1"/>
    </xf>
    <xf numFmtId="167" fontId="9" fillId="0" borderId="15" xfId="53" applyNumberFormat="1" applyFont="1" applyFill="1" applyBorder="1" applyAlignment="1" applyProtection="1">
      <alignment horizontal="center" vertical="center"/>
      <protection hidden="1"/>
    </xf>
    <xf numFmtId="167" fontId="9" fillId="0" borderId="16" xfId="53" applyNumberFormat="1" applyFont="1" applyFill="1" applyBorder="1" applyAlignment="1" applyProtection="1">
      <alignment horizontal="center" vertical="center"/>
      <protection hidden="1"/>
    </xf>
    <xf numFmtId="0" fontId="10" fillId="0" borderId="0" xfId="53" applyNumberFormat="1" applyFont="1" applyFill="1" applyAlignment="1" applyProtection="1">
      <alignment horizontal="center" vertical="center"/>
      <protection hidden="1"/>
    </xf>
    <xf numFmtId="0" fontId="8" fillId="0" borderId="18" xfId="53" applyNumberFormat="1" applyFont="1" applyFill="1" applyBorder="1" applyAlignment="1" applyProtection="1">
      <alignment horizontal="center" vertical="center"/>
      <protection hidden="1"/>
    </xf>
    <xf numFmtId="0" fontId="8" fillId="0" borderId="19" xfId="53" applyNumberFormat="1" applyFont="1" applyFill="1" applyBorder="1" applyAlignment="1" applyProtection="1">
      <alignment horizontal="center" vertical="center"/>
      <protection hidden="1"/>
    </xf>
    <xf numFmtId="0" fontId="9" fillId="0" borderId="19" xfId="53" applyNumberFormat="1" applyFont="1" applyFill="1" applyBorder="1" applyAlignment="1" applyProtection="1">
      <alignment horizontal="center" vertical="center"/>
      <protection hidden="1"/>
    </xf>
    <xf numFmtId="0" fontId="6" fillId="0" borderId="0" xfId="53" applyNumberFormat="1" applyFont="1" applyFill="1" applyAlignment="1" applyProtection="1">
      <alignment horizontal="center" vertical="center" wrapText="1"/>
      <protection hidden="1"/>
    </xf>
    <xf numFmtId="0" fontId="11" fillId="0" borderId="19" xfId="53" applyNumberFormat="1" applyFont="1" applyFill="1" applyBorder="1" applyAlignment="1" applyProtection="1">
      <alignment horizontal="center" vertical="center" wrapText="1"/>
      <protection hidden="1"/>
    </xf>
    <xf numFmtId="0" fontId="11" fillId="0" borderId="19" xfId="53" applyNumberFormat="1" applyFont="1" applyFill="1" applyBorder="1" applyAlignment="1" applyProtection="1">
      <alignment horizontal="centerContinuous" vertical="center" wrapText="1"/>
      <protection hidden="1"/>
    </xf>
    <xf numFmtId="0" fontId="11" fillId="0" borderId="20" xfId="53" applyNumberFormat="1" applyFont="1" applyFill="1" applyBorder="1" applyAlignment="1" applyProtection="1">
      <alignment horizontal="centerContinuous" vertical="center" wrapText="1"/>
      <protection hidden="1"/>
    </xf>
    <xf numFmtId="0" fontId="11" fillId="0" borderId="18" xfId="53" applyNumberFormat="1" applyFont="1" applyFill="1" applyBorder="1" applyAlignment="1" applyProtection="1">
      <alignment horizontal="centerContinuous" vertical="center" wrapText="1"/>
      <protection hidden="1"/>
    </xf>
    <xf numFmtId="0" fontId="6" fillId="0" borderId="18" xfId="53" applyNumberFormat="1" applyFont="1" applyFill="1" applyBorder="1" applyAlignment="1" applyProtection="1">
      <alignment horizontal="center" vertical="center" wrapText="1"/>
      <protection hidden="1"/>
    </xf>
    <xf numFmtId="0" fontId="6" fillId="0" borderId="19" xfId="53" applyNumberFormat="1" applyFont="1" applyFill="1" applyBorder="1" applyAlignment="1" applyProtection="1">
      <alignment horizontal="center" vertical="center" wrapText="1"/>
      <protection hidden="1"/>
    </xf>
    <xf numFmtId="0" fontId="6" fillId="0" borderId="21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53" applyNumberFormat="1" applyFont="1" applyFill="1" applyAlignment="1" applyProtection="1">
      <alignment horizontal="centerContinuous" vertical="top"/>
      <protection hidden="1"/>
    </xf>
    <xf numFmtId="0" fontId="2" fillId="0" borderId="0" xfId="53" applyNumberFormat="1" applyFont="1" applyFill="1" applyAlignment="1" applyProtection="1">
      <alignment horizontal="centerContinuous" vertical="center"/>
      <protection hidden="1"/>
    </xf>
    <xf numFmtId="0" fontId="12" fillId="0" borderId="0" xfId="53" applyNumberFormat="1" applyFont="1" applyFill="1" applyAlignment="1" applyProtection="1">
      <alignment horizontal="left" vertical="center"/>
      <protection hidden="1"/>
    </xf>
    <xf numFmtId="0" fontId="12" fillId="0" borderId="0" xfId="53" applyNumberFormat="1" applyFont="1" applyFill="1" applyAlignment="1" applyProtection="1">
      <alignment horizontal="centerContinuous" vertical="center"/>
      <protection hidden="1"/>
    </xf>
    <xf numFmtId="0" fontId="8" fillId="0" borderId="0" xfId="53" applyNumberFormat="1" applyFont="1" applyFill="1" applyAlignment="1" applyProtection="1">
      <alignment horizontal="centerContinuous" vertical="center"/>
      <protection hidden="1"/>
    </xf>
    <xf numFmtId="0" fontId="2" fillId="0" borderId="0" xfId="53" applyNumberFormat="1" applyFont="1" applyFill="1" applyAlignment="1" applyProtection="1">
      <alignment horizontal="centerContinuous"/>
      <protection hidden="1"/>
    </xf>
    <xf numFmtId="0" fontId="8" fillId="0" borderId="0" xfId="53" applyNumberFormat="1" applyFont="1" applyFill="1" applyAlignment="1" applyProtection="1">
      <alignment horizontal="centerContinuous"/>
      <protection hidden="1"/>
    </xf>
    <xf numFmtId="0" fontId="12" fillId="0" borderId="0" xfId="53" applyNumberFormat="1" applyFont="1" applyFill="1" applyAlignment="1" applyProtection="1">
      <alignment horizontal="right"/>
      <protection hidden="1"/>
    </xf>
    <xf numFmtId="0" fontId="12" fillId="0" borderId="0" xfId="53" applyNumberFormat="1" applyFont="1" applyFill="1" applyAlignment="1" applyProtection="1">
      <alignment/>
      <protection hidden="1"/>
    </xf>
    <xf numFmtId="0" fontId="6" fillId="0" borderId="0" xfId="53" applyNumberFormat="1" applyFont="1" applyFill="1" applyAlignment="1" applyProtection="1">
      <alignment/>
      <protection hidden="1"/>
    </xf>
    <xf numFmtId="0" fontId="8" fillId="0" borderId="0" xfId="53" applyNumberFormat="1" applyFont="1" applyFill="1" applyAlignment="1" applyProtection="1">
      <alignment horizontal="left"/>
      <protection hidden="1"/>
    </xf>
    <xf numFmtId="0" fontId="12" fillId="0" borderId="0" xfId="53" applyNumberFormat="1" applyFont="1" applyFill="1" applyAlignment="1" applyProtection="1">
      <alignment horizontal="centerContinuous"/>
      <protection hidden="1"/>
    </xf>
    <xf numFmtId="0" fontId="3" fillId="0" borderId="0" xfId="53" applyNumberFormat="1" applyFont="1" applyFill="1" applyAlignment="1" applyProtection="1">
      <alignment horizontal="centerContinuous"/>
      <protection hidden="1"/>
    </xf>
    <xf numFmtId="0" fontId="4" fillId="0" borderId="0" xfId="53" applyNumberFormat="1" applyFont="1" applyFill="1" applyAlignment="1" applyProtection="1">
      <alignment horizontal="centerContinuous"/>
      <protection hidden="1"/>
    </xf>
    <xf numFmtId="167" fontId="9" fillId="0" borderId="12" xfId="53" applyNumberFormat="1" applyFont="1" applyFill="1" applyBorder="1" applyAlignment="1" applyProtection="1">
      <alignment horizontal="center" vertical="center"/>
      <protection hidden="1"/>
    </xf>
    <xf numFmtId="167" fontId="9" fillId="0" borderId="13" xfId="53" applyNumberFormat="1" applyFont="1" applyFill="1" applyBorder="1" applyAlignment="1" applyProtection="1">
      <alignment horizontal="center" vertical="center"/>
      <protection hidden="1"/>
    </xf>
    <xf numFmtId="167" fontId="8" fillId="0" borderId="0" xfId="53" applyNumberFormat="1" applyFont="1" applyFill="1" applyBorder="1" applyAlignment="1" applyProtection="1">
      <alignment horizontal="center" vertical="center"/>
      <protection hidden="1"/>
    </xf>
    <xf numFmtId="1" fontId="8" fillId="0" borderId="0" xfId="53" applyNumberFormat="1" applyFont="1" applyFill="1" applyBorder="1" applyAlignment="1" applyProtection="1">
      <alignment horizontal="center" vertical="center"/>
      <protection hidden="1"/>
    </xf>
    <xf numFmtId="166" fontId="8" fillId="0" borderId="0" xfId="53" applyNumberFormat="1" applyFont="1" applyFill="1" applyBorder="1" applyAlignment="1" applyProtection="1">
      <alignment horizontal="center" vertical="center"/>
      <protection hidden="1"/>
    </xf>
    <xf numFmtId="167" fontId="9" fillId="0" borderId="0" xfId="53" applyNumberFormat="1" applyFont="1" applyFill="1" applyBorder="1" applyAlignment="1" applyProtection="1">
      <alignment horizontal="center" vertical="center"/>
      <protection hidden="1"/>
    </xf>
    <xf numFmtId="1" fontId="9" fillId="0" borderId="0" xfId="53" applyNumberFormat="1" applyFont="1" applyFill="1" applyBorder="1" applyAlignment="1" applyProtection="1">
      <alignment horizontal="center" vertical="center"/>
      <protection hidden="1"/>
    </xf>
    <xf numFmtId="166" fontId="9" fillId="0" borderId="0" xfId="53" applyNumberFormat="1" applyFont="1" applyFill="1" applyBorder="1" applyAlignment="1" applyProtection="1">
      <alignment horizontal="center" vertical="center"/>
      <protection hidden="1"/>
    </xf>
    <xf numFmtId="0" fontId="8" fillId="0" borderId="0" xfId="53" applyNumberFormat="1" applyFont="1" applyFill="1" applyAlignment="1" applyProtection="1">
      <alignment/>
      <protection hidden="1"/>
    </xf>
    <xf numFmtId="0" fontId="9" fillId="0" borderId="0" xfId="53" applyNumberFormat="1" applyFont="1" applyFill="1" applyAlignment="1" applyProtection="1">
      <alignment horizontal="centerContinuous" vertical="center"/>
      <protection hidden="1"/>
    </xf>
    <xf numFmtId="0" fontId="8" fillId="0" borderId="0" xfId="53" applyNumberFormat="1" applyFont="1" applyFill="1" applyAlignment="1" applyProtection="1">
      <alignment horizontal="centerContinuous" vertical="top"/>
      <protection hidden="1"/>
    </xf>
    <xf numFmtId="0" fontId="8" fillId="0" borderId="22" xfId="53" applyNumberFormat="1" applyFont="1" applyFill="1" applyBorder="1" applyAlignment="1" applyProtection="1">
      <alignment horizontal="centerContinuous" vertical="top"/>
      <protection hidden="1"/>
    </xf>
    <xf numFmtId="0" fontId="8" fillId="0" borderId="22" xfId="53" applyNumberFormat="1" applyFont="1" applyFill="1" applyBorder="1" applyAlignment="1" applyProtection="1">
      <alignment horizontal="right"/>
      <protection hidden="1"/>
    </xf>
    <xf numFmtId="0" fontId="8" fillId="0" borderId="22" xfId="53" applyNumberFormat="1" applyFont="1" applyFill="1" applyBorder="1" applyAlignment="1" applyProtection="1">
      <alignment horizontal="right" vertical="center"/>
      <protection hidden="1"/>
    </xf>
    <xf numFmtId="0" fontId="11" fillId="0" borderId="21" xfId="53" applyNumberFormat="1" applyFont="1" applyFill="1" applyBorder="1" applyAlignment="1" applyProtection="1">
      <alignment horizontal="center" vertical="center" wrapText="1"/>
      <protection hidden="1"/>
    </xf>
    <xf numFmtId="0" fontId="11" fillId="0" borderId="10" xfId="53" applyNumberFormat="1" applyFont="1" applyFill="1" applyBorder="1" applyAlignment="1" applyProtection="1">
      <alignment horizontal="centerContinuous" vertical="center" wrapText="1"/>
      <protection hidden="1"/>
    </xf>
    <xf numFmtId="0" fontId="11" fillId="0" borderId="21" xfId="53" applyNumberFormat="1" applyFont="1" applyFill="1" applyBorder="1" applyAlignment="1" applyProtection="1">
      <alignment horizontal="centerContinuous" vertical="center" wrapText="1"/>
      <protection hidden="1"/>
    </xf>
    <xf numFmtId="0" fontId="11" fillId="0" borderId="23" xfId="53" applyNumberFormat="1" applyFont="1" applyFill="1" applyBorder="1" applyAlignment="1" applyProtection="1">
      <alignment horizontal="centerContinuous" vertical="center" wrapText="1"/>
      <protection hidden="1"/>
    </xf>
    <xf numFmtId="0" fontId="11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8" fillId="0" borderId="20" xfId="53" applyNumberFormat="1" applyFont="1" applyFill="1" applyBorder="1" applyAlignment="1" applyProtection="1">
      <alignment horizontal="center" vertical="center"/>
      <protection hidden="1"/>
    </xf>
    <xf numFmtId="0" fontId="13" fillId="0" borderId="24" xfId="53" applyNumberFormat="1" applyFont="1" applyFill="1" applyBorder="1" applyAlignment="1" applyProtection="1">
      <alignment horizontal="center" vertical="center"/>
      <protection hidden="1"/>
    </xf>
    <xf numFmtId="0" fontId="13" fillId="0" borderId="19" xfId="53" applyNumberFormat="1" applyFont="1" applyFill="1" applyBorder="1" applyAlignment="1" applyProtection="1">
      <alignment horizontal="center" vertical="center"/>
      <protection hidden="1"/>
    </xf>
    <xf numFmtId="0" fontId="13" fillId="0" borderId="18" xfId="53" applyNumberFormat="1" applyFont="1" applyFill="1" applyBorder="1" applyAlignment="1" applyProtection="1">
      <alignment horizontal="center" vertical="center"/>
      <protection hidden="1"/>
    </xf>
    <xf numFmtId="0" fontId="13" fillId="0" borderId="20" xfId="53" applyNumberFormat="1" applyFont="1" applyFill="1" applyBorder="1" applyAlignment="1" applyProtection="1">
      <alignment horizontal="center" vertical="center"/>
      <protection hidden="1"/>
    </xf>
    <xf numFmtId="170" fontId="8" fillId="0" borderId="25" xfId="53" applyNumberFormat="1" applyFont="1" applyFill="1" applyBorder="1" applyAlignment="1" applyProtection="1">
      <alignment horizontal="left" vertical="center" wrapText="1"/>
      <protection hidden="1"/>
    </xf>
    <xf numFmtId="165" fontId="8" fillId="0" borderId="26" xfId="53" applyNumberFormat="1" applyFont="1" applyFill="1" applyBorder="1" applyAlignment="1" applyProtection="1">
      <alignment horizontal="left" vertical="center" wrapText="1"/>
      <protection hidden="1"/>
    </xf>
    <xf numFmtId="167" fontId="9" fillId="0" borderId="27" xfId="53" applyNumberFormat="1" applyFont="1" applyFill="1" applyBorder="1" applyAlignment="1" applyProtection="1">
      <alignment horizontal="center" vertical="center"/>
      <protection hidden="1"/>
    </xf>
    <xf numFmtId="167" fontId="9" fillId="0" borderId="28" xfId="53" applyNumberFormat="1" applyFont="1" applyFill="1" applyBorder="1" applyAlignment="1" applyProtection="1">
      <alignment horizontal="center" vertical="center"/>
      <protection hidden="1"/>
    </xf>
    <xf numFmtId="168" fontId="8" fillId="0" borderId="29" xfId="53" applyNumberFormat="1" applyFont="1" applyFill="1" applyBorder="1" applyAlignment="1" applyProtection="1">
      <alignment horizontal="center" vertical="center"/>
      <protection hidden="1"/>
    </xf>
    <xf numFmtId="167" fontId="8" fillId="0" borderId="28" xfId="53" applyNumberFormat="1" applyFont="1" applyFill="1" applyBorder="1" applyAlignment="1" applyProtection="1">
      <alignment horizontal="center" vertical="center"/>
      <protection hidden="1"/>
    </xf>
    <xf numFmtId="1" fontId="8" fillId="0" borderId="28" xfId="53" applyNumberFormat="1" applyFont="1" applyFill="1" applyBorder="1" applyAlignment="1" applyProtection="1">
      <alignment horizontal="center" vertical="center"/>
      <protection hidden="1"/>
    </xf>
    <xf numFmtId="166" fontId="8" fillId="0" borderId="27" xfId="53" applyNumberFormat="1" applyFont="1" applyFill="1" applyBorder="1" applyAlignment="1" applyProtection="1">
      <alignment horizontal="center" vertical="center"/>
      <protection hidden="1"/>
    </xf>
    <xf numFmtId="0" fontId="4" fillId="0" borderId="30" xfId="53" applyNumberFormat="1" applyFont="1" applyFill="1" applyBorder="1" applyAlignment="1" applyProtection="1">
      <alignment horizontal="right" vertical="center"/>
      <protection hidden="1"/>
    </xf>
    <xf numFmtId="0" fontId="2" fillId="0" borderId="23" xfId="53" applyNumberFormat="1" applyFont="1" applyFill="1" applyBorder="1" applyAlignment="1" applyProtection="1">
      <alignment/>
      <protection hidden="1"/>
    </xf>
    <xf numFmtId="170" fontId="8" fillId="0" borderId="31" xfId="53" applyNumberFormat="1" applyFont="1" applyFill="1" applyBorder="1" applyAlignment="1" applyProtection="1">
      <alignment horizontal="left" vertical="center" wrapText="1"/>
      <protection hidden="1"/>
    </xf>
    <xf numFmtId="165" fontId="8" fillId="0" borderId="31" xfId="53" applyNumberFormat="1" applyFont="1" applyFill="1" applyBorder="1" applyAlignment="1" applyProtection="1">
      <alignment horizontal="left" vertical="center" wrapText="1"/>
      <protection hidden="1"/>
    </xf>
    <xf numFmtId="169" fontId="9" fillId="0" borderId="32" xfId="53" applyNumberFormat="1" applyFont="1" applyFill="1" applyBorder="1" applyAlignment="1" applyProtection="1">
      <alignment horizontal="left" vertical="center" wrapText="1"/>
      <protection hidden="1"/>
    </xf>
    <xf numFmtId="168" fontId="8" fillId="0" borderId="33" xfId="53" applyNumberFormat="1" applyFont="1" applyFill="1" applyBorder="1" applyAlignment="1" applyProtection="1">
      <alignment horizontal="center" vertical="center"/>
      <protection hidden="1"/>
    </xf>
    <xf numFmtId="1" fontId="8" fillId="0" borderId="12" xfId="53" applyNumberFormat="1" applyFont="1" applyFill="1" applyBorder="1" applyAlignment="1" applyProtection="1">
      <alignment horizontal="center" vertical="center"/>
      <protection hidden="1"/>
    </xf>
    <xf numFmtId="166" fontId="8" fillId="0" borderId="13" xfId="53" applyNumberFormat="1" applyFont="1" applyFill="1" applyBorder="1" applyAlignment="1" applyProtection="1">
      <alignment horizontal="center" vertical="center"/>
      <protection hidden="1"/>
    </xf>
    <xf numFmtId="0" fontId="4" fillId="0" borderId="34" xfId="53" applyNumberFormat="1" applyFont="1" applyFill="1" applyBorder="1" applyAlignment="1" applyProtection="1">
      <alignment horizontal="right" vertical="center"/>
      <protection hidden="1"/>
    </xf>
    <xf numFmtId="165" fontId="8" fillId="0" borderId="32" xfId="53" applyNumberFormat="1" applyFont="1" applyFill="1" applyBorder="1" applyAlignment="1" applyProtection="1">
      <alignment horizontal="left" vertical="center" wrapText="1"/>
      <protection hidden="1"/>
    </xf>
    <xf numFmtId="0" fontId="8" fillId="0" borderId="35" xfId="53" applyNumberFormat="1" applyFont="1" applyFill="1" applyBorder="1" applyAlignment="1" applyProtection="1">
      <alignment/>
      <protection hidden="1"/>
    </xf>
    <xf numFmtId="0" fontId="8" fillId="0" borderId="36" xfId="53" applyNumberFormat="1" applyFont="1" applyFill="1" applyBorder="1" applyAlignment="1" applyProtection="1">
      <alignment/>
      <protection hidden="1"/>
    </xf>
    <xf numFmtId="168" fontId="8" fillId="0" borderId="37" xfId="53" applyNumberFormat="1" applyFont="1" applyFill="1" applyBorder="1" applyAlignment="1" applyProtection="1">
      <alignment horizontal="center" vertical="center"/>
      <protection hidden="1"/>
    </xf>
    <xf numFmtId="1" fontId="8" fillId="0" borderId="15" xfId="53" applyNumberFormat="1" applyFont="1" applyFill="1" applyBorder="1" applyAlignment="1" applyProtection="1">
      <alignment horizontal="center" vertical="center"/>
      <protection hidden="1"/>
    </xf>
    <xf numFmtId="166" fontId="8" fillId="0" borderId="16" xfId="53" applyNumberFormat="1" applyFont="1" applyFill="1" applyBorder="1" applyAlignment="1" applyProtection="1">
      <alignment horizontal="center" vertical="center"/>
      <protection hidden="1"/>
    </xf>
    <xf numFmtId="0" fontId="10" fillId="0" borderId="10" xfId="53" applyNumberFormat="1" applyFont="1" applyFill="1" applyBorder="1" applyAlignment="1" applyProtection="1">
      <alignment horizontal="center" vertical="center"/>
      <protection hidden="1"/>
    </xf>
    <xf numFmtId="168" fontId="8" fillId="0" borderId="11" xfId="53" applyNumberFormat="1" applyFont="1" applyFill="1" applyBorder="1" applyAlignment="1" applyProtection="1">
      <alignment horizontal="center" vertical="center"/>
      <protection hidden="1"/>
    </xf>
    <xf numFmtId="164" fontId="6" fillId="0" borderId="38" xfId="53" applyNumberFormat="1" applyFont="1" applyFill="1" applyBorder="1" applyAlignment="1" applyProtection="1">
      <alignment horizontal="right" vertical="center"/>
      <protection hidden="1"/>
    </xf>
    <xf numFmtId="167" fontId="9" fillId="0" borderId="39" xfId="53" applyNumberFormat="1" applyFont="1" applyFill="1" applyBorder="1" applyAlignment="1" applyProtection="1">
      <alignment horizontal="center" vertical="center"/>
      <protection hidden="1"/>
    </xf>
    <xf numFmtId="168" fontId="8" fillId="0" borderId="40" xfId="53" applyNumberFormat="1" applyFont="1" applyFill="1" applyBorder="1" applyAlignment="1" applyProtection="1">
      <alignment horizontal="center" vertical="center"/>
      <protection hidden="1"/>
    </xf>
    <xf numFmtId="167" fontId="9" fillId="0" borderId="35" xfId="53" applyNumberFormat="1" applyFont="1" applyFill="1" applyBorder="1" applyAlignment="1" applyProtection="1">
      <alignment horizontal="center" vertical="center"/>
      <protection hidden="1"/>
    </xf>
    <xf numFmtId="1" fontId="9" fillId="0" borderId="35" xfId="53" applyNumberFormat="1" applyFont="1" applyFill="1" applyBorder="1" applyAlignment="1" applyProtection="1">
      <alignment horizontal="center" vertical="center"/>
      <protection hidden="1"/>
    </xf>
    <xf numFmtId="166" fontId="9" fillId="0" borderId="35" xfId="53" applyNumberFormat="1" applyFont="1" applyFill="1" applyBorder="1" applyAlignment="1" applyProtection="1">
      <alignment horizontal="center" vertical="center"/>
      <protection hidden="1"/>
    </xf>
    <xf numFmtId="0" fontId="9" fillId="33" borderId="41" xfId="53" applyNumberFormat="1" applyFont="1" applyFill="1" applyBorder="1" applyAlignment="1" applyProtection="1">
      <alignment/>
      <protection hidden="1"/>
    </xf>
    <xf numFmtId="0" fontId="9" fillId="33" borderId="42" xfId="53" applyNumberFormat="1" applyFont="1" applyFill="1" applyBorder="1" applyAlignment="1" applyProtection="1">
      <alignment/>
      <protection hidden="1"/>
    </xf>
    <xf numFmtId="164" fontId="9" fillId="33" borderId="43" xfId="53" applyNumberFormat="1" applyFont="1" applyFill="1" applyBorder="1" applyAlignment="1" applyProtection="1">
      <alignment/>
      <protection hidden="1"/>
    </xf>
    <xf numFmtId="0" fontId="11" fillId="0" borderId="0" xfId="53" applyNumberFormat="1" applyFont="1" applyFill="1" applyAlignment="1" applyProtection="1">
      <alignment horizontal="centerContinuous" vertical="center"/>
      <protection hidden="1"/>
    </xf>
    <xf numFmtId="0" fontId="10" fillId="0" borderId="19" xfId="53" applyNumberFormat="1" applyFont="1" applyFill="1" applyBorder="1" applyAlignment="1" applyProtection="1">
      <alignment horizontal="center" vertical="center"/>
      <protection hidden="1"/>
    </xf>
    <xf numFmtId="0" fontId="10" fillId="0" borderId="18" xfId="53" applyNumberFormat="1" applyFont="1" applyFill="1" applyBorder="1" applyAlignment="1" applyProtection="1">
      <alignment horizontal="center" vertical="center"/>
      <protection hidden="1"/>
    </xf>
    <xf numFmtId="0" fontId="11" fillId="0" borderId="19" xfId="53" applyNumberFormat="1" applyFont="1" applyFill="1" applyBorder="1" applyAlignment="1" applyProtection="1">
      <alignment horizontal="center" vertical="center"/>
      <protection hidden="1"/>
    </xf>
    <xf numFmtId="0" fontId="11" fillId="0" borderId="20" xfId="53" applyNumberFormat="1" applyFont="1" applyFill="1" applyBorder="1" applyAlignment="1" applyProtection="1">
      <alignment horizontal="center" vertical="center"/>
      <protection hidden="1"/>
    </xf>
    <xf numFmtId="0" fontId="11" fillId="0" borderId="18" xfId="53" applyNumberFormat="1" applyFont="1" applyFill="1" applyBorder="1" applyAlignment="1" applyProtection="1">
      <alignment horizontal="center" vertical="center"/>
      <protection hidden="1"/>
    </xf>
    <xf numFmtId="170" fontId="8" fillId="0" borderId="44" xfId="53" applyNumberFormat="1" applyFont="1" applyFill="1" applyBorder="1" applyAlignment="1" applyProtection="1">
      <alignment horizontal="left" vertical="center" wrapText="1"/>
      <protection hidden="1"/>
    </xf>
    <xf numFmtId="165" fontId="8" fillId="0" borderId="11" xfId="53" applyNumberFormat="1" applyFont="1" applyFill="1" applyBorder="1" applyAlignment="1" applyProtection="1">
      <alignment horizontal="left" vertical="center" wrapText="1"/>
      <protection hidden="1"/>
    </xf>
    <xf numFmtId="170" fontId="8" fillId="0" borderId="45" xfId="53" applyNumberFormat="1" applyFont="1" applyFill="1" applyBorder="1" applyAlignment="1" applyProtection="1">
      <alignment horizontal="left" vertical="center" wrapText="1"/>
      <protection hidden="1"/>
    </xf>
    <xf numFmtId="165" fontId="8" fillId="0" borderId="14" xfId="53" applyNumberFormat="1" applyFont="1" applyFill="1" applyBorder="1" applyAlignment="1" applyProtection="1">
      <alignment horizontal="left" vertical="center" wrapText="1"/>
      <protection hidden="1"/>
    </xf>
    <xf numFmtId="168" fontId="9" fillId="0" borderId="23" xfId="53" applyNumberFormat="1" applyFont="1" applyFill="1" applyBorder="1" applyAlignment="1" applyProtection="1">
      <alignment horizontal="left" vertical="center" wrapText="1"/>
      <protection hidden="1"/>
    </xf>
    <xf numFmtId="168" fontId="14" fillId="0" borderId="21" xfId="53" applyNumberFormat="1" applyFont="1" applyFill="1" applyBorder="1" applyAlignment="1" applyProtection="1">
      <alignment horizontal="left" vertical="center" wrapText="1"/>
      <protection hidden="1"/>
    </xf>
    <xf numFmtId="170" fontId="8" fillId="0" borderId="46" xfId="53" applyNumberFormat="1" applyFont="1" applyFill="1" applyBorder="1" applyAlignment="1" applyProtection="1">
      <alignment horizontal="left" vertical="center" wrapText="1"/>
      <protection hidden="1"/>
    </xf>
    <xf numFmtId="170" fontId="8" fillId="0" borderId="47" xfId="53" applyNumberFormat="1" applyFont="1" applyFill="1" applyBorder="1" applyAlignment="1" applyProtection="1">
      <alignment horizontal="left" vertical="center" wrapText="1"/>
      <protection hidden="1"/>
    </xf>
    <xf numFmtId="165" fontId="8" fillId="0" borderId="48" xfId="53" applyNumberFormat="1" applyFont="1" applyFill="1" applyBorder="1" applyAlignment="1" applyProtection="1">
      <alignment horizontal="left" vertical="center" wrapText="1"/>
      <protection hidden="1"/>
    </xf>
    <xf numFmtId="168" fontId="9" fillId="0" borderId="49" xfId="53" applyNumberFormat="1" applyFont="1" applyFill="1" applyBorder="1" applyAlignment="1" applyProtection="1">
      <alignment horizontal="left" vertical="center" wrapText="1"/>
      <protection hidden="1"/>
    </xf>
    <xf numFmtId="167" fontId="14" fillId="0" borderId="14" xfId="53" applyNumberFormat="1" applyFont="1" applyFill="1" applyBorder="1" applyAlignment="1" applyProtection="1">
      <alignment horizontal="center" vertical="center"/>
      <protection hidden="1"/>
    </xf>
    <xf numFmtId="1" fontId="14" fillId="0" borderId="14" xfId="53" applyNumberFormat="1" applyFont="1" applyFill="1" applyBorder="1" applyAlignment="1" applyProtection="1">
      <alignment horizontal="center" vertical="center"/>
      <protection hidden="1"/>
    </xf>
    <xf numFmtId="166" fontId="14" fillId="0" borderId="14" xfId="53" applyNumberFormat="1" applyFont="1" applyFill="1" applyBorder="1" applyAlignment="1" applyProtection="1">
      <alignment horizontal="center" vertical="center"/>
      <protection hidden="1"/>
    </xf>
    <xf numFmtId="167" fontId="14" fillId="0" borderId="16" xfId="53" applyNumberFormat="1" applyFont="1" applyFill="1" applyBorder="1" applyAlignment="1" applyProtection="1">
      <alignment horizontal="center" vertical="center"/>
      <protection hidden="1"/>
    </xf>
    <xf numFmtId="168" fontId="9" fillId="0" borderId="32" xfId="53" applyNumberFormat="1" applyFont="1" applyFill="1" applyBorder="1" applyAlignment="1" applyProtection="1">
      <alignment horizontal="left" vertical="center" wrapText="1"/>
      <protection hidden="1"/>
    </xf>
    <xf numFmtId="168" fontId="14" fillId="0" borderId="49" xfId="53" applyNumberFormat="1" applyFont="1" applyFill="1" applyBorder="1" applyAlignment="1" applyProtection="1">
      <alignment horizontal="left" vertical="center" wrapText="1"/>
      <protection hidden="1"/>
    </xf>
    <xf numFmtId="168" fontId="9" fillId="0" borderId="50" xfId="53" applyNumberFormat="1" applyFont="1" applyFill="1" applyBorder="1" applyAlignment="1" applyProtection="1">
      <alignment horizontal="left" vertical="center" wrapText="1"/>
      <protection hidden="1"/>
    </xf>
    <xf numFmtId="168" fontId="14" fillId="0" borderId="51" xfId="53" applyNumberFormat="1" applyFont="1" applyFill="1" applyBorder="1" applyAlignment="1" applyProtection="1">
      <alignment horizontal="left" vertical="center" wrapText="1"/>
      <protection hidden="1"/>
    </xf>
    <xf numFmtId="167" fontId="14" fillId="0" borderId="17" xfId="53" applyNumberFormat="1" applyFont="1" applyFill="1" applyBorder="1" applyAlignment="1" applyProtection="1">
      <alignment horizontal="center" vertical="center"/>
      <protection hidden="1"/>
    </xf>
    <xf numFmtId="0" fontId="15" fillId="0" borderId="52" xfId="53" applyNumberFormat="1" applyFont="1" applyFill="1" applyBorder="1" applyAlignment="1" applyProtection="1">
      <alignment horizontal="centerContinuous"/>
      <protection hidden="1"/>
    </xf>
    <xf numFmtId="0" fontId="15" fillId="0" borderId="53" xfId="53" applyNumberFormat="1" applyFont="1" applyFill="1" applyBorder="1" applyAlignment="1" applyProtection="1">
      <alignment horizontal="centerContinuous"/>
      <protection hidden="1"/>
    </xf>
    <xf numFmtId="0" fontId="8" fillId="0" borderId="54" xfId="53" applyNumberFormat="1" applyFont="1" applyFill="1" applyBorder="1" applyAlignment="1" applyProtection="1">
      <alignment horizontal="centerContinuous"/>
      <protection hidden="1"/>
    </xf>
    <xf numFmtId="0" fontId="8" fillId="0" borderId="54" xfId="53" applyNumberFormat="1" applyFont="1" applyFill="1" applyBorder="1" applyAlignment="1" applyProtection="1">
      <alignment/>
      <protection hidden="1"/>
    </xf>
    <xf numFmtId="171" fontId="8" fillId="0" borderId="17" xfId="53" applyNumberFormat="1" applyFont="1" applyFill="1" applyBorder="1" applyAlignment="1" applyProtection="1">
      <alignment/>
      <protection hidden="1"/>
    </xf>
    <xf numFmtId="171" fontId="8" fillId="0" borderId="0" xfId="53" applyNumberFormat="1" applyFont="1" applyFill="1" applyAlignment="1" applyProtection="1">
      <alignment/>
      <protection hidden="1"/>
    </xf>
    <xf numFmtId="0" fontId="8" fillId="0" borderId="17" xfId="53" applyNumberFormat="1" applyFont="1" applyFill="1" applyBorder="1" applyAlignment="1" applyProtection="1">
      <alignment/>
      <protection hidden="1"/>
    </xf>
    <xf numFmtId="0" fontId="8" fillId="0" borderId="55" xfId="53" applyNumberFormat="1" applyFont="1" applyFill="1" applyBorder="1" applyAlignment="1" applyProtection="1">
      <alignment/>
      <protection hidden="1"/>
    </xf>
    <xf numFmtId="1" fontId="14" fillId="0" borderId="0" xfId="53" applyNumberFormat="1" applyFont="1" applyFill="1" applyBorder="1" applyAlignment="1" applyProtection="1">
      <alignment horizontal="center" vertical="center"/>
      <protection hidden="1"/>
    </xf>
    <xf numFmtId="167" fontId="14" fillId="0" borderId="0" xfId="53" applyNumberFormat="1" applyFont="1" applyFill="1" applyBorder="1" applyAlignment="1" applyProtection="1">
      <alignment horizontal="center" vertical="center"/>
      <protection hidden="1"/>
    </xf>
    <xf numFmtId="166" fontId="14" fillId="0" borderId="0" xfId="53" applyNumberFormat="1" applyFont="1" applyFill="1" applyBorder="1" applyAlignment="1" applyProtection="1">
      <alignment horizontal="center" vertical="center"/>
      <protection hidden="1"/>
    </xf>
    <xf numFmtId="0" fontId="2" fillId="34" borderId="0" xfId="53" applyFill="1">
      <alignment/>
      <protection/>
    </xf>
    <xf numFmtId="0" fontId="11" fillId="34" borderId="20" xfId="53" applyNumberFormat="1" applyFont="1" applyFill="1" applyBorder="1" applyAlignment="1" applyProtection="1">
      <alignment horizontal="center" vertical="center"/>
      <protection hidden="1"/>
    </xf>
    <xf numFmtId="0" fontId="11" fillId="34" borderId="19" xfId="53" applyNumberFormat="1" applyFont="1" applyFill="1" applyBorder="1" applyAlignment="1" applyProtection="1">
      <alignment horizontal="center" vertical="center"/>
      <protection hidden="1"/>
    </xf>
    <xf numFmtId="0" fontId="12" fillId="34" borderId="0" xfId="53" applyNumberFormat="1" applyFont="1" applyFill="1" applyAlignment="1" applyProtection="1">
      <alignment/>
      <protection hidden="1"/>
    </xf>
    <xf numFmtId="0" fontId="12" fillId="34" borderId="0" xfId="53" applyNumberFormat="1" applyFont="1" applyFill="1" applyAlignment="1" applyProtection="1">
      <alignment horizontal="right"/>
      <protection hidden="1"/>
    </xf>
    <xf numFmtId="0" fontId="2" fillId="34" borderId="0" xfId="53" applyFill="1" applyProtection="1">
      <alignment/>
      <protection hidden="1"/>
    </xf>
    <xf numFmtId="0" fontId="2" fillId="34" borderId="0" xfId="53" applyNumberFormat="1" applyFont="1" applyFill="1" applyAlignment="1" applyProtection="1">
      <alignment/>
      <protection hidden="1"/>
    </xf>
    <xf numFmtId="0" fontId="3" fillId="34" borderId="0" xfId="53" applyNumberFormat="1" applyFont="1" applyFill="1" applyAlignment="1" applyProtection="1">
      <alignment horizontal="centerContinuous"/>
      <protection hidden="1"/>
    </xf>
    <xf numFmtId="0" fontId="2" fillId="34" borderId="0" xfId="53" applyNumberFormat="1" applyFont="1" applyFill="1" applyAlignment="1" applyProtection="1">
      <alignment horizontal="centerContinuous"/>
      <protection hidden="1"/>
    </xf>
    <xf numFmtId="0" fontId="2" fillId="34" borderId="0" xfId="53" applyNumberFormat="1" applyFont="1" applyFill="1" applyAlignment="1" applyProtection="1">
      <alignment horizontal="centerContinuous" vertical="center"/>
      <protection hidden="1"/>
    </xf>
    <xf numFmtId="0" fontId="3" fillId="34" borderId="0" xfId="53" applyNumberFormat="1" applyFont="1" applyFill="1" applyAlignment="1" applyProtection="1">
      <alignment horizontal="centerContinuous" vertical="top"/>
      <protection hidden="1"/>
    </xf>
    <xf numFmtId="0" fontId="4" fillId="34" borderId="0" xfId="53" applyNumberFormat="1" applyFont="1" applyFill="1" applyAlignment="1" applyProtection="1">
      <alignment horizontal="centerContinuous"/>
      <protection hidden="1"/>
    </xf>
    <xf numFmtId="0" fontId="4" fillId="34" borderId="0" xfId="53" applyNumberFormat="1" applyFont="1" applyFill="1" applyAlignment="1" applyProtection="1">
      <alignment horizontal="right"/>
      <protection hidden="1"/>
    </xf>
    <xf numFmtId="0" fontId="7" fillId="34" borderId="22" xfId="53" applyNumberFormat="1" applyFont="1" applyFill="1" applyBorder="1" applyAlignment="1" applyProtection="1">
      <alignment horizontal="right" vertical="center"/>
      <protection hidden="1"/>
    </xf>
    <xf numFmtId="0" fontId="11" fillId="34" borderId="20" xfId="53" applyNumberFormat="1" applyFont="1" applyFill="1" applyBorder="1" applyAlignment="1" applyProtection="1">
      <alignment horizontal="centerContinuous" vertical="center" wrapText="1"/>
      <protection hidden="1"/>
    </xf>
    <xf numFmtId="0" fontId="11" fillId="34" borderId="19" xfId="53" applyNumberFormat="1" applyFont="1" applyFill="1" applyBorder="1" applyAlignment="1" applyProtection="1">
      <alignment horizontal="centerContinuous" vertical="center" wrapText="1"/>
      <protection hidden="1"/>
    </xf>
    <xf numFmtId="0" fontId="11" fillId="34" borderId="19" xfId="53" applyNumberFormat="1" applyFont="1" applyFill="1" applyBorder="1" applyAlignment="1" applyProtection="1">
      <alignment horizontal="center" vertical="center" wrapText="1"/>
      <protection hidden="1"/>
    </xf>
    <xf numFmtId="0" fontId="11" fillId="34" borderId="10" xfId="53" applyNumberFormat="1" applyFont="1" applyFill="1" applyBorder="1" applyAlignment="1" applyProtection="1">
      <alignment horizontal="center" vertical="center" wrapText="1"/>
      <protection hidden="1"/>
    </xf>
    <xf numFmtId="0" fontId="4" fillId="34" borderId="0" xfId="53" applyNumberFormat="1" applyFont="1" applyFill="1" applyAlignment="1" applyProtection="1">
      <alignment/>
      <protection hidden="1"/>
    </xf>
    <xf numFmtId="0" fontId="9" fillId="0" borderId="41" xfId="53" applyNumberFormat="1" applyFont="1" applyFill="1" applyBorder="1" applyAlignment="1" applyProtection="1">
      <alignment/>
      <protection hidden="1"/>
    </xf>
    <xf numFmtId="0" fontId="9" fillId="0" borderId="42" xfId="53" applyNumberFormat="1" applyFont="1" applyFill="1" applyBorder="1" applyAlignment="1" applyProtection="1">
      <alignment/>
      <protection hidden="1"/>
    </xf>
    <xf numFmtId="170" fontId="8" fillId="0" borderId="56" xfId="53" applyNumberFormat="1" applyFont="1" applyFill="1" applyBorder="1" applyAlignment="1" applyProtection="1">
      <alignment horizontal="left" vertical="center" wrapText="1"/>
      <protection hidden="1"/>
    </xf>
    <xf numFmtId="165" fontId="8" fillId="0" borderId="40" xfId="53" applyNumberFormat="1" applyFont="1" applyFill="1" applyBorder="1" applyAlignment="1" applyProtection="1">
      <alignment horizontal="left" vertical="center" wrapText="1"/>
      <protection hidden="1"/>
    </xf>
    <xf numFmtId="168" fontId="8" fillId="0" borderId="0" xfId="53" applyNumberFormat="1" applyFont="1" applyFill="1" applyBorder="1" applyAlignment="1" applyProtection="1">
      <alignment horizontal="left" vertical="center" wrapText="1"/>
      <protection hidden="1"/>
    </xf>
    <xf numFmtId="165" fontId="8" fillId="0" borderId="0" xfId="53" applyNumberFormat="1" applyFont="1" applyFill="1" applyBorder="1" applyAlignment="1" applyProtection="1">
      <alignment horizontal="left" vertical="center" wrapText="1"/>
      <protection hidden="1"/>
    </xf>
    <xf numFmtId="170" fontId="8" fillId="0" borderId="57" xfId="53" applyNumberFormat="1" applyFont="1" applyFill="1" applyBorder="1" applyAlignment="1" applyProtection="1">
      <alignment horizontal="left" vertical="center" wrapText="1"/>
      <protection hidden="1"/>
    </xf>
    <xf numFmtId="165" fontId="8" fillId="0" borderId="22" xfId="53" applyNumberFormat="1" applyFont="1" applyFill="1" applyBorder="1" applyAlignment="1" applyProtection="1">
      <alignment horizontal="left" vertical="center" wrapText="1"/>
      <protection hidden="1"/>
    </xf>
    <xf numFmtId="168" fontId="8" fillId="0" borderId="38" xfId="53" applyNumberFormat="1" applyFont="1" applyFill="1" applyBorder="1" applyAlignment="1" applyProtection="1">
      <alignment horizontal="center" vertical="center"/>
      <protection hidden="1"/>
    </xf>
    <xf numFmtId="167" fontId="9" fillId="0" borderId="58" xfId="53" applyNumberFormat="1" applyFont="1" applyFill="1" applyBorder="1" applyAlignment="1" applyProtection="1">
      <alignment horizontal="center" vertical="center"/>
      <protection hidden="1"/>
    </xf>
    <xf numFmtId="1" fontId="9" fillId="0" borderId="22" xfId="53" applyNumberFormat="1" applyFont="1" applyFill="1" applyBorder="1" applyAlignment="1" applyProtection="1">
      <alignment horizontal="center" vertical="center"/>
      <protection hidden="1"/>
    </xf>
    <xf numFmtId="167" fontId="9" fillId="0" borderId="22" xfId="53" applyNumberFormat="1" applyFont="1" applyFill="1" applyBorder="1" applyAlignment="1" applyProtection="1">
      <alignment horizontal="center" vertical="center"/>
      <protection hidden="1"/>
    </xf>
    <xf numFmtId="166" fontId="9" fillId="0" borderId="22" xfId="53" applyNumberFormat="1" applyFont="1" applyFill="1" applyBorder="1" applyAlignment="1" applyProtection="1">
      <alignment horizontal="center" vertical="center"/>
      <protection hidden="1"/>
    </xf>
    <xf numFmtId="172" fontId="8" fillId="35" borderId="13" xfId="53" applyNumberFormat="1" applyFont="1" applyFill="1" applyBorder="1" applyAlignment="1" applyProtection="1">
      <alignment horizontal="right" vertical="center"/>
      <protection hidden="1"/>
    </xf>
    <xf numFmtId="172" fontId="9" fillId="0" borderId="27" xfId="53" applyNumberFormat="1" applyFont="1" applyFill="1" applyBorder="1" applyAlignment="1" applyProtection="1">
      <alignment horizontal="right" vertical="center"/>
      <protection hidden="1"/>
    </xf>
    <xf numFmtId="172" fontId="9" fillId="0" borderId="13" xfId="53" applyNumberFormat="1" applyFont="1" applyFill="1" applyBorder="1" applyAlignment="1" applyProtection="1">
      <alignment horizontal="right" vertical="center"/>
      <protection hidden="1"/>
    </xf>
    <xf numFmtId="172" fontId="9" fillId="0" borderId="16" xfId="53" applyNumberFormat="1" applyFont="1" applyFill="1" applyBorder="1" applyAlignment="1" applyProtection="1">
      <alignment horizontal="right" vertical="center"/>
      <protection hidden="1"/>
    </xf>
    <xf numFmtId="172" fontId="9" fillId="0" borderId="59" xfId="53" applyNumberFormat="1" applyFont="1" applyFill="1" applyBorder="1" applyAlignment="1" applyProtection="1">
      <alignment horizontal="right" vertical="center"/>
      <protection hidden="1"/>
    </xf>
    <xf numFmtId="172" fontId="9" fillId="33" borderId="43" xfId="53" applyNumberFormat="1" applyFont="1" applyFill="1" applyBorder="1" applyAlignment="1" applyProtection="1">
      <alignment/>
      <protection hidden="1"/>
    </xf>
    <xf numFmtId="172" fontId="9" fillId="33" borderId="60" xfId="53" applyNumberFormat="1" applyFont="1" applyFill="1" applyBorder="1" applyAlignment="1" applyProtection="1">
      <alignment/>
      <protection hidden="1"/>
    </xf>
    <xf numFmtId="2" fontId="8" fillId="34" borderId="40" xfId="53" applyNumberFormat="1" applyFont="1" applyFill="1" applyBorder="1" applyAlignment="1" applyProtection="1">
      <alignment horizontal="center" vertical="center"/>
      <protection hidden="1"/>
    </xf>
    <xf numFmtId="2" fontId="9" fillId="34" borderId="39" xfId="53" applyNumberFormat="1" applyFont="1" applyFill="1" applyBorder="1" applyAlignment="1" applyProtection="1">
      <alignment horizontal="right" vertical="center"/>
      <protection hidden="1"/>
    </xf>
    <xf numFmtId="2" fontId="9" fillId="34" borderId="61" xfId="53" applyNumberFormat="1" applyFont="1" applyFill="1" applyBorder="1" applyAlignment="1" applyProtection="1">
      <alignment horizontal="right" vertical="center"/>
      <protection hidden="1"/>
    </xf>
    <xf numFmtId="2" fontId="8" fillId="34" borderId="15" xfId="53" applyNumberFormat="1" applyFont="1" applyFill="1" applyBorder="1" applyAlignment="1" applyProtection="1">
      <alignment horizontal="center" vertical="center"/>
      <protection hidden="1"/>
    </xf>
    <xf numFmtId="2" fontId="8" fillId="34" borderId="11" xfId="53" applyNumberFormat="1" applyFont="1" applyFill="1" applyBorder="1" applyAlignment="1" applyProtection="1">
      <alignment horizontal="center" vertical="center"/>
      <protection hidden="1"/>
    </xf>
    <xf numFmtId="2" fontId="8" fillId="34" borderId="16" xfId="53" applyNumberFormat="1" applyFont="1" applyFill="1" applyBorder="1" applyAlignment="1" applyProtection="1">
      <alignment horizontal="right" vertical="center"/>
      <protection hidden="1"/>
    </xf>
    <xf numFmtId="2" fontId="8" fillId="34" borderId="59" xfId="53" applyNumberFormat="1" applyFont="1" applyFill="1" applyBorder="1" applyAlignment="1" applyProtection="1">
      <alignment horizontal="right" vertical="center"/>
      <protection hidden="1"/>
    </xf>
    <xf numFmtId="2" fontId="8" fillId="34" borderId="12" xfId="53" applyNumberFormat="1" applyFont="1" applyFill="1" applyBorder="1" applyAlignment="1" applyProtection="1">
      <alignment horizontal="center" vertical="center"/>
      <protection hidden="1"/>
    </xf>
    <xf numFmtId="2" fontId="8" fillId="34" borderId="55" xfId="53" applyNumberFormat="1" applyFont="1" applyFill="1" applyBorder="1" applyAlignment="1" applyProtection="1">
      <alignment horizontal="center" vertical="center"/>
      <protection hidden="1"/>
    </xf>
    <xf numFmtId="2" fontId="8" fillId="34" borderId="17" xfId="53" applyNumberFormat="1" applyFont="1" applyFill="1" applyBorder="1" applyAlignment="1" applyProtection="1">
      <alignment horizontal="right" vertical="center"/>
      <protection hidden="1"/>
    </xf>
    <xf numFmtId="2" fontId="9" fillId="34" borderId="55" xfId="53" applyNumberFormat="1" applyFont="1" applyFill="1" applyBorder="1" applyAlignment="1" applyProtection="1">
      <alignment horizontal="center" vertical="center"/>
      <protection hidden="1"/>
    </xf>
    <xf numFmtId="2" fontId="14" fillId="34" borderId="15" xfId="53" applyNumberFormat="1" applyFont="1" applyFill="1" applyBorder="1" applyAlignment="1" applyProtection="1">
      <alignment horizontal="center" vertical="center"/>
      <protection hidden="1"/>
    </xf>
    <xf numFmtId="2" fontId="14" fillId="34" borderId="55" xfId="53" applyNumberFormat="1" applyFont="1" applyFill="1" applyBorder="1" applyAlignment="1" applyProtection="1">
      <alignment horizontal="center" vertical="center"/>
      <protection hidden="1"/>
    </xf>
    <xf numFmtId="2" fontId="8" fillId="34" borderId="62" xfId="53" applyNumberFormat="1" applyFont="1" applyFill="1" applyBorder="1" applyAlignment="1" applyProtection="1">
      <alignment horizontal="right" vertical="center"/>
      <protection hidden="1"/>
    </xf>
    <xf numFmtId="2" fontId="9" fillId="34" borderId="63" xfId="53" applyNumberFormat="1" applyFont="1" applyFill="1" applyBorder="1" applyAlignment="1" applyProtection="1">
      <alignment horizontal="center" vertical="center"/>
      <protection hidden="1"/>
    </xf>
    <xf numFmtId="2" fontId="8" fillId="34" borderId="38" xfId="53" applyNumberFormat="1" applyFont="1" applyFill="1" applyBorder="1" applyAlignment="1" applyProtection="1">
      <alignment horizontal="center" vertical="center"/>
      <protection hidden="1"/>
    </xf>
    <xf numFmtId="2" fontId="9" fillId="34" borderId="58" xfId="53" applyNumberFormat="1" applyFont="1" applyFill="1" applyBorder="1" applyAlignment="1" applyProtection="1">
      <alignment horizontal="right" vertical="center"/>
      <protection hidden="1"/>
    </xf>
    <xf numFmtId="2" fontId="9" fillId="34" borderId="64" xfId="53" applyNumberFormat="1" applyFont="1" applyFill="1" applyBorder="1" applyAlignment="1" applyProtection="1">
      <alignment horizontal="right" vertical="center"/>
      <protection hidden="1"/>
    </xf>
    <xf numFmtId="2" fontId="8" fillId="34" borderId="54" xfId="53" applyNumberFormat="1" applyFont="1" applyFill="1" applyBorder="1" applyAlignment="1" applyProtection="1">
      <alignment/>
      <protection hidden="1"/>
    </xf>
    <xf numFmtId="2" fontId="8" fillId="34" borderId="55" xfId="53" applyNumberFormat="1" applyFont="1" applyFill="1" applyBorder="1" applyAlignment="1" applyProtection="1">
      <alignment/>
      <protection hidden="1"/>
    </xf>
    <xf numFmtId="2" fontId="8" fillId="34" borderId="55" xfId="53" applyNumberFormat="1" applyFont="1" applyFill="1" applyBorder="1" applyAlignment="1" applyProtection="1">
      <alignment horizontal="right" vertical="center"/>
      <protection hidden="1"/>
    </xf>
    <xf numFmtId="2" fontId="8" fillId="34" borderId="10" xfId="53" applyNumberFormat="1" applyFont="1" applyFill="1" applyBorder="1" applyAlignment="1" applyProtection="1">
      <alignment horizontal="right" vertical="center"/>
      <protection hidden="1"/>
    </xf>
    <xf numFmtId="2" fontId="9" fillId="34" borderId="42" xfId="53" applyNumberFormat="1" applyFont="1" applyFill="1" applyBorder="1" applyAlignment="1" applyProtection="1">
      <alignment/>
      <protection hidden="1"/>
    </xf>
    <xf numFmtId="2" fontId="9" fillId="34" borderId="65" xfId="53" applyNumberFormat="1" applyFont="1" applyFill="1" applyBorder="1" applyAlignment="1" applyProtection="1">
      <alignment/>
      <protection hidden="1"/>
    </xf>
    <xf numFmtId="2" fontId="9" fillId="34" borderId="60" xfId="53" applyNumberFormat="1" applyFont="1" applyFill="1" applyBorder="1" applyAlignment="1" applyProtection="1">
      <alignment/>
      <protection hidden="1"/>
    </xf>
    <xf numFmtId="0" fontId="16" fillId="0" borderId="0" xfId="70" applyFill="1" applyProtection="1">
      <alignment/>
      <protection/>
    </xf>
    <xf numFmtId="173" fontId="7" fillId="0" borderId="0" xfId="84" applyNumberFormat="1" applyFont="1" applyFill="1" applyAlignment="1" applyProtection="1">
      <alignment/>
      <protection/>
    </xf>
    <xf numFmtId="0" fontId="17" fillId="0" borderId="0" xfId="70" applyFont="1" applyFill="1" applyProtection="1">
      <alignment/>
      <protection/>
    </xf>
    <xf numFmtId="173" fontId="0" fillId="0" borderId="0" xfId="84" applyNumberFormat="1" applyFont="1" applyFill="1" applyAlignment="1" applyProtection="1">
      <alignment/>
      <protection/>
    </xf>
    <xf numFmtId="173" fontId="0" fillId="0" borderId="0" xfId="84" applyNumberFormat="1" applyFont="1" applyFill="1" applyAlignment="1" applyProtection="1">
      <alignment/>
      <protection locked="0"/>
    </xf>
    <xf numFmtId="173" fontId="0" fillId="0" borderId="0" xfId="84" applyNumberFormat="1" applyFont="1" applyFill="1" applyAlignment="1" applyProtection="1">
      <alignment horizontal="right"/>
      <protection locked="0"/>
    </xf>
    <xf numFmtId="0" fontId="16" fillId="0" borderId="66" xfId="70" applyFill="1" applyBorder="1" applyAlignment="1" applyProtection="1">
      <alignment horizontal="center" vertical="center"/>
      <protection/>
    </xf>
    <xf numFmtId="0" fontId="13" fillId="0" borderId="43" xfId="70" applyFont="1" applyFill="1" applyBorder="1" applyAlignment="1">
      <alignment horizontal="center" vertical="center" wrapText="1"/>
      <protection/>
    </xf>
    <xf numFmtId="49" fontId="7" fillId="0" borderId="47" xfId="74" applyNumberFormat="1" applyFont="1" applyFill="1" applyBorder="1" applyAlignment="1">
      <alignment horizontal="center" vertical="top"/>
      <protection/>
    </xf>
    <xf numFmtId="0" fontId="11" fillId="0" borderId="67" xfId="74" applyFont="1" applyFill="1" applyBorder="1" applyAlignment="1">
      <alignment vertical="top" wrapText="1"/>
      <protection/>
    </xf>
    <xf numFmtId="173" fontId="11" fillId="0" borderId="67" xfId="84" applyNumberFormat="1" applyFont="1" applyFill="1" applyBorder="1" applyAlignment="1" applyProtection="1">
      <alignment vertical="top"/>
      <protection/>
    </xf>
    <xf numFmtId="173" fontId="11" fillId="0" borderId="68" xfId="84" applyNumberFormat="1" applyFont="1" applyFill="1" applyBorder="1" applyAlignment="1" applyProtection="1">
      <alignment vertical="top"/>
      <protection/>
    </xf>
    <xf numFmtId="49" fontId="7" fillId="36" borderId="44" xfId="74" applyNumberFormat="1" applyFont="1" applyFill="1" applyBorder="1" applyAlignment="1">
      <alignment horizontal="center" vertical="top"/>
      <protection/>
    </xf>
    <xf numFmtId="0" fontId="11" fillId="36" borderId="12" xfId="74" applyFont="1" applyFill="1" applyBorder="1" applyAlignment="1">
      <alignment vertical="top" wrapText="1"/>
      <protection/>
    </xf>
    <xf numFmtId="173" fontId="11" fillId="36" borderId="12" xfId="84" applyNumberFormat="1" applyFont="1" applyFill="1" applyBorder="1" applyAlignment="1" applyProtection="1">
      <alignment vertical="top"/>
      <protection/>
    </xf>
    <xf numFmtId="173" fontId="11" fillId="36" borderId="62" xfId="84" applyNumberFormat="1" applyFont="1" applyFill="1" applyBorder="1" applyAlignment="1" applyProtection="1">
      <alignment vertical="top"/>
      <protection/>
    </xf>
    <xf numFmtId="49" fontId="7" fillId="0" borderId="44" xfId="74" applyNumberFormat="1" applyFont="1" applyFill="1" applyBorder="1" applyAlignment="1">
      <alignment horizontal="center" vertical="top"/>
      <protection/>
    </xf>
    <xf numFmtId="0" fontId="11" fillId="0" borderId="12" xfId="74" applyFont="1" applyFill="1" applyBorder="1" applyAlignment="1">
      <alignment vertical="top" wrapText="1"/>
      <protection/>
    </xf>
    <xf numFmtId="173" fontId="11" fillId="0" borderId="12" xfId="84" applyNumberFormat="1" applyFont="1" applyFill="1" applyBorder="1" applyAlignment="1" applyProtection="1">
      <alignment vertical="top"/>
      <protection/>
    </xf>
    <xf numFmtId="173" fontId="11" fillId="0" borderId="62" xfId="84" applyNumberFormat="1" applyFont="1" applyFill="1" applyBorder="1" applyAlignment="1" applyProtection="1">
      <alignment vertical="top"/>
      <protection/>
    </xf>
    <xf numFmtId="173" fontId="11" fillId="0" borderId="12" xfId="84" applyNumberFormat="1" applyFont="1" applyFill="1" applyBorder="1" applyAlignment="1" applyProtection="1">
      <alignment vertical="top"/>
      <protection locked="0"/>
    </xf>
    <xf numFmtId="173" fontId="11" fillId="0" borderId="62" xfId="84" applyNumberFormat="1" applyFont="1" applyFill="1" applyBorder="1" applyAlignment="1" applyProtection="1">
      <alignment vertical="top"/>
      <protection locked="0"/>
    </xf>
    <xf numFmtId="173" fontId="11" fillId="36" borderId="12" xfId="84" applyNumberFormat="1" applyFont="1" applyFill="1" applyBorder="1" applyAlignment="1" applyProtection="1">
      <alignment vertical="top"/>
      <protection locked="0"/>
    </xf>
    <xf numFmtId="173" fontId="11" fillId="36" borderId="62" xfId="84" applyNumberFormat="1" applyFont="1" applyFill="1" applyBorder="1" applyAlignment="1" applyProtection="1">
      <alignment vertical="top"/>
      <protection locked="0"/>
    </xf>
    <xf numFmtId="49" fontId="7" fillId="0" borderId="44" xfId="74" applyNumberFormat="1" applyFont="1" applyBorder="1" applyAlignment="1">
      <alignment horizontal="center" vertical="top"/>
      <protection/>
    </xf>
    <xf numFmtId="0" fontId="11" fillId="0" borderId="12" xfId="74" applyFont="1" applyBorder="1" applyAlignment="1">
      <alignment vertical="top" wrapText="1"/>
      <protection/>
    </xf>
    <xf numFmtId="173" fontId="11" fillId="34" borderId="12" xfId="84" applyNumberFormat="1" applyFont="1" applyFill="1" applyBorder="1" applyAlignment="1" applyProtection="1">
      <alignment vertical="top"/>
      <protection/>
    </xf>
    <xf numFmtId="173" fontId="11" fillId="34" borderId="62" xfId="84" applyNumberFormat="1" applyFont="1" applyFill="1" applyBorder="1" applyAlignment="1" applyProtection="1">
      <alignment vertical="top"/>
      <protection/>
    </xf>
    <xf numFmtId="49" fontId="7" fillId="0" borderId="69" xfId="74" applyNumberFormat="1" applyFont="1" applyBorder="1" applyAlignment="1">
      <alignment horizontal="center" vertical="top"/>
      <protection/>
    </xf>
    <xf numFmtId="0" fontId="11" fillId="0" borderId="70" xfId="74" applyFont="1" applyBorder="1" applyAlignment="1">
      <alignment vertical="top" wrapText="1"/>
      <protection/>
    </xf>
    <xf numFmtId="0" fontId="16" fillId="0" borderId="0" xfId="70">
      <alignment/>
      <protection/>
    </xf>
    <xf numFmtId="0" fontId="9" fillId="0" borderId="0" xfId="70" applyFont="1" applyAlignment="1">
      <alignment horizontal="center"/>
      <protection/>
    </xf>
    <xf numFmtId="0" fontId="17" fillId="0" borderId="0" xfId="70" applyFont="1">
      <alignment/>
      <protection/>
    </xf>
    <xf numFmtId="0" fontId="8" fillId="0" borderId="12" xfId="70" applyFont="1" applyBorder="1" applyAlignment="1">
      <alignment horizontal="center" vertical="center" wrapText="1"/>
      <protection/>
    </xf>
    <xf numFmtId="0" fontId="8" fillId="0" borderId="12" xfId="70" applyFont="1" applyBorder="1" applyAlignment="1">
      <alignment horizontal="justify" vertical="top" wrapText="1"/>
      <protection/>
    </xf>
    <xf numFmtId="0" fontId="8" fillId="0" borderId="12" xfId="70" applyFont="1" applyBorder="1" applyAlignment="1">
      <alignment horizontal="center" wrapText="1"/>
      <protection/>
    </xf>
    <xf numFmtId="0" fontId="9" fillId="0" borderId="12" xfId="70" applyFont="1" applyBorder="1" applyAlignment="1">
      <alignment horizontal="justify" vertical="top" wrapText="1"/>
      <protection/>
    </xf>
    <xf numFmtId="0" fontId="9" fillId="0" borderId="12" xfId="70" applyFont="1" applyBorder="1" applyAlignment="1">
      <alignment horizontal="center" wrapText="1"/>
      <protection/>
    </xf>
    <xf numFmtId="0" fontId="7" fillId="0" borderId="0" xfId="73" applyFont="1" applyFill="1" applyAlignment="1" applyProtection="1">
      <alignment/>
      <protection/>
    </xf>
    <xf numFmtId="0" fontId="7" fillId="0" borderId="0" xfId="73" applyFont="1" applyFill="1" applyAlignment="1" applyProtection="1">
      <alignment wrapText="1"/>
      <protection/>
    </xf>
    <xf numFmtId="0" fontId="8" fillId="0" borderId="0" xfId="70" applyFont="1" applyAlignment="1">
      <alignment horizontal="center"/>
      <protection/>
    </xf>
    <xf numFmtId="0" fontId="8" fillId="0" borderId="12" xfId="70" applyFont="1" applyBorder="1" applyAlignment="1">
      <alignment horizontal="center" vertical="top" wrapText="1"/>
      <protection/>
    </xf>
    <xf numFmtId="14" fontId="8" fillId="0" borderId="12" xfId="70" applyNumberFormat="1" applyFont="1" applyBorder="1" applyAlignment="1">
      <alignment horizontal="center" vertical="top" wrapText="1"/>
      <protection/>
    </xf>
    <xf numFmtId="0" fontId="8" fillId="0" borderId="12" xfId="70" applyFont="1" applyBorder="1" applyAlignment="1">
      <alignment vertical="top" wrapText="1"/>
      <protection/>
    </xf>
    <xf numFmtId="0" fontId="7" fillId="0" borderId="0" xfId="73" applyFont="1" applyFill="1" applyProtection="1">
      <alignment/>
      <protection/>
    </xf>
    <xf numFmtId="173" fontId="7" fillId="0" borderId="0" xfId="85" applyNumberFormat="1" applyFont="1" applyFill="1" applyAlignment="1" applyProtection="1">
      <alignment/>
      <protection/>
    </xf>
    <xf numFmtId="0" fontId="7" fillId="0" borderId="0" xfId="73" applyFont="1" applyFill="1" applyProtection="1">
      <alignment/>
      <protection locked="0"/>
    </xf>
    <xf numFmtId="0" fontId="7" fillId="0" borderId="0" xfId="73" applyFont="1">
      <alignment/>
      <protection/>
    </xf>
    <xf numFmtId="0" fontId="7" fillId="0" borderId="0" xfId="73" applyFont="1" applyFill="1" applyAlignment="1" applyProtection="1">
      <alignment/>
      <protection locked="0"/>
    </xf>
    <xf numFmtId="173" fontId="7" fillId="0" borderId="0" xfId="85" applyNumberFormat="1" applyFont="1" applyFill="1" applyAlignment="1" applyProtection="1">
      <alignment horizontal="center"/>
      <protection locked="0"/>
    </xf>
    <xf numFmtId="173" fontId="7" fillId="0" borderId="0" xfId="85" applyNumberFormat="1" applyFont="1" applyFill="1" applyAlignment="1" applyProtection="1">
      <alignment horizontal="right"/>
      <protection locked="0"/>
    </xf>
    <xf numFmtId="0" fontId="19" fillId="0" borderId="71" xfId="73" applyFont="1" applyBorder="1" applyAlignment="1">
      <alignment horizontal="center" vertical="center" wrapText="1"/>
      <protection/>
    </xf>
    <xf numFmtId="0" fontId="19" fillId="0" borderId="72" xfId="73" applyFont="1" applyBorder="1" applyAlignment="1">
      <alignment horizontal="center" vertical="center" wrapText="1"/>
      <protection/>
    </xf>
    <xf numFmtId="0" fontId="20" fillId="37" borderId="47" xfId="73" applyFont="1" applyFill="1" applyBorder="1" applyAlignment="1">
      <alignment horizontal="center" vertical="center" wrapText="1"/>
      <protection/>
    </xf>
    <xf numFmtId="0" fontId="20" fillId="37" borderId="67" xfId="73" applyFont="1" applyFill="1" applyBorder="1" applyAlignment="1">
      <alignment horizontal="center" vertical="center" wrapText="1"/>
      <protection/>
    </xf>
    <xf numFmtId="0" fontId="20" fillId="37" borderId="68" xfId="73" applyFont="1" applyFill="1" applyBorder="1" applyAlignment="1">
      <alignment horizontal="center" vertical="center" wrapText="1"/>
      <protection/>
    </xf>
    <xf numFmtId="0" fontId="5" fillId="0" borderId="0" xfId="73" applyFont="1">
      <alignment/>
      <protection/>
    </xf>
    <xf numFmtId="0" fontId="20" fillId="0" borderId="44" xfId="73" applyFont="1" applyBorder="1" applyAlignment="1">
      <alignment horizontal="center" vertical="center" wrapText="1"/>
      <protection/>
    </xf>
    <xf numFmtId="0" fontId="20" fillId="0" borderId="12" xfId="73" applyFont="1" applyBorder="1" applyAlignment="1">
      <alignment horizontal="left" vertical="top" wrapText="1"/>
      <protection/>
    </xf>
    <xf numFmtId="0" fontId="20" fillId="0" borderId="12" xfId="73" applyFont="1" applyBorder="1" applyAlignment="1">
      <alignment horizontal="center" wrapText="1"/>
      <protection/>
    </xf>
    <xf numFmtId="0" fontId="20" fillId="0" borderId="62" xfId="73" applyFont="1" applyBorder="1" applyAlignment="1">
      <alignment horizontal="center" wrapText="1"/>
      <protection/>
    </xf>
    <xf numFmtId="0" fontId="19" fillId="0" borderId="44" xfId="73" applyFont="1" applyBorder="1" applyAlignment="1">
      <alignment horizontal="center" vertical="center" wrapText="1"/>
      <protection/>
    </xf>
    <xf numFmtId="0" fontId="19" fillId="0" borderId="12" xfId="73" applyFont="1" applyBorder="1" applyAlignment="1">
      <alignment horizontal="left" vertical="top" wrapText="1"/>
      <protection/>
    </xf>
    <xf numFmtId="0" fontId="19" fillId="0" borderId="12" xfId="73" applyFont="1" applyBorder="1" applyAlignment="1">
      <alignment horizontal="center" wrapText="1"/>
      <protection/>
    </xf>
    <xf numFmtId="0" fontId="19" fillId="0" borderId="62" xfId="73" applyFont="1" applyBorder="1" applyAlignment="1">
      <alignment horizontal="center" wrapText="1"/>
      <protection/>
    </xf>
    <xf numFmtId="49" fontId="5" fillId="34" borderId="44" xfId="73" applyNumberFormat="1" applyFont="1" applyFill="1" applyBorder="1" applyAlignment="1" applyProtection="1">
      <alignment horizontal="center"/>
      <protection/>
    </xf>
    <xf numFmtId="0" fontId="5" fillId="34" borderId="12" xfId="73" applyNumberFormat="1" applyFont="1" applyFill="1" applyBorder="1" applyAlignment="1" applyProtection="1">
      <alignment horizontal="left" vertical="center" wrapText="1"/>
      <protection/>
    </xf>
    <xf numFmtId="49" fontId="7" fillId="34" borderId="44" xfId="73" applyNumberFormat="1" applyFont="1" applyFill="1" applyBorder="1" applyAlignment="1" applyProtection="1">
      <alignment horizontal="center"/>
      <protection/>
    </xf>
    <xf numFmtId="0" fontId="7" fillId="34" borderId="12" xfId="73" applyNumberFormat="1" applyFont="1" applyFill="1" applyBorder="1" applyAlignment="1" applyProtection="1">
      <alignment horizontal="left" vertical="center" wrapText="1"/>
      <protection/>
    </xf>
    <xf numFmtId="49" fontId="7" fillId="0" borderId="44" xfId="73" applyNumberFormat="1" applyFont="1" applyFill="1" applyBorder="1" applyAlignment="1" applyProtection="1">
      <alignment horizontal="center"/>
      <protection/>
    </xf>
    <xf numFmtId="0" fontId="7" fillId="0" borderId="12" xfId="73" applyNumberFormat="1" applyFont="1" applyFill="1" applyBorder="1" applyAlignment="1" applyProtection="1">
      <alignment horizontal="left" vertical="center" wrapText="1"/>
      <protection/>
    </xf>
    <xf numFmtId="0" fontId="20" fillId="37" borderId="44" xfId="73" applyFont="1" applyFill="1" applyBorder="1" applyAlignment="1">
      <alignment horizontal="center" vertical="center" wrapText="1"/>
      <protection/>
    </xf>
    <xf numFmtId="0" fontId="20" fillId="37" borderId="12" xfId="73" applyFont="1" applyFill="1" applyBorder="1" applyAlignment="1">
      <alignment horizontal="left" vertical="center" wrapText="1"/>
      <protection/>
    </xf>
    <xf numFmtId="0" fontId="20" fillId="37" borderId="12" xfId="73" applyFont="1" applyFill="1" applyBorder="1" applyAlignment="1">
      <alignment horizontal="center" vertical="center" wrapText="1"/>
      <protection/>
    </xf>
    <xf numFmtId="0" fontId="21" fillId="0" borderId="12" xfId="73" applyFont="1" applyBorder="1" applyAlignment="1">
      <alignment horizontal="left" vertical="top" wrapText="1"/>
      <protection/>
    </xf>
    <xf numFmtId="0" fontId="21" fillId="0" borderId="12" xfId="73" applyFont="1" applyBorder="1" applyAlignment="1">
      <alignment horizontal="center" wrapText="1"/>
      <protection/>
    </xf>
    <xf numFmtId="0" fontId="21" fillId="0" borderId="62" xfId="73" applyFont="1" applyBorder="1" applyAlignment="1">
      <alignment horizontal="center" wrapText="1"/>
      <protection/>
    </xf>
    <xf numFmtId="49" fontId="7" fillId="0" borderId="44" xfId="73" applyNumberFormat="1" applyFont="1" applyBorder="1" applyAlignment="1" applyProtection="1">
      <alignment horizontal="center"/>
      <protection/>
    </xf>
    <xf numFmtId="0" fontId="7" fillId="34" borderId="12" xfId="70" applyFont="1" applyFill="1" applyBorder="1" applyAlignment="1">
      <alignment vertical="top" wrapText="1"/>
      <protection/>
    </xf>
    <xf numFmtId="0" fontId="21" fillId="0" borderId="44" xfId="73" applyFont="1" applyBorder="1" applyAlignment="1">
      <alignment horizontal="center" vertical="center" wrapText="1"/>
      <protection/>
    </xf>
    <xf numFmtId="0" fontId="19" fillId="0" borderId="69" xfId="73" applyFont="1" applyBorder="1" applyAlignment="1">
      <alignment horizontal="center" vertical="center" wrapText="1"/>
      <protection/>
    </xf>
    <xf numFmtId="0" fontId="20" fillId="0" borderId="70" xfId="73" applyFont="1" applyBorder="1" applyAlignment="1">
      <alignment wrapText="1"/>
      <protection/>
    </xf>
    <xf numFmtId="0" fontId="7" fillId="0" borderId="0" xfId="73" applyFont="1" applyAlignment="1">
      <alignment vertical="center"/>
      <protection/>
    </xf>
    <xf numFmtId="0" fontId="2" fillId="0" borderId="0" xfId="53" applyFont="1" applyProtection="1">
      <alignment/>
      <protection hidden="1"/>
    </xf>
    <xf numFmtId="2" fontId="11" fillId="0" borderId="12" xfId="84" applyNumberFormat="1" applyFont="1" applyFill="1" applyBorder="1" applyAlignment="1" applyProtection="1">
      <alignment vertical="top"/>
      <protection/>
    </xf>
    <xf numFmtId="0" fontId="7" fillId="0" borderId="0" xfId="73" applyFont="1" applyFill="1" applyBorder="1" applyAlignment="1" applyProtection="1">
      <alignment horizontal="left"/>
      <protection/>
    </xf>
    <xf numFmtId="166" fontId="8" fillId="0" borderId="33" xfId="53" applyNumberFormat="1" applyFont="1" applyFill="1" applyBorder="1" applyAlignment="1" applyProtection="1">
      <alignment horizontal="center" vertical="center"/>
      <protection hidden="1"/>
    </xf>
    <xf numFmtId="2" fontId="9" fillId="34" borderId="28" xfId="53" applyNumberFormat="1" applyFont="1" applyFill="1" applyBorder="1" applyAlignment="1" applyProtection="1">
      <alignment horizontal="right" vertical="center"/>
      <protection hidden="1"/>
    </xf>
    <xf numFmtId="2" fontId="9" fillId="34" borderId="28" xfId="53" applyNumberFormat="1" applyFont="1" applyFill="1" applyBorder="1" applyAlignment="1" applyProtection="1">
      <alignment horizontal="center" vertical="center"/>
      <protection hidden="1"/>
    </xf>
    <xf numFmtId="2" fontId="8" fillId="34" borderId="12" xfId="53" applyNumberFormat="1" applyFont="1" applyFill="1" applyBorder="1" applyAlignment="1" applyProtection="1">
      <alignment horizontal="right" vertical="center"/>
      <protection hidden="1"/>
    </xf>
    <xf numFmtId="2" fontId="8" fillId="34" borderId="48" xfId="53" applyNumberFormat="1" applyFont="1" applyFill="1" applyBorder="1" applyAlignment="1" applyProtection="1">
      <alignment horizontal="center" vertical="center"/>
      <protection hidden="1"/>
    </xf>
    <xf numFmtId="168" fontId="8" fillId="0" borderId="48" xfId="53" applyNumberFormat="1" applyFont="1" applyFill="1" applyBorder="1" applyAlignment="1" applyProtection="1">
      <alignment horizontal="center" vertical="center"/>
      <protection hidden="1"/>
    </xf>
    <xf numFmtId="1" fontId="8" fillId="34" borderId="15" xfId="53" applyNumberFormat="1" applyFont="1" applyFill="1" applyBorder="1" applyAlignment="1" applyProtection="1">
      <alignment horizontal="center" vertical="center"/>
      <protection hidden="1"/>
    </xf>
    <xf numFmtId="166" fontId="14" fillId="0" borderId="33" xfId="53" applyNumberFormat="1" applyFont="1" applyFill="1" applyBorder="1" applyAlignment="1" applyProtection="1">
      <alignment horizontal="center" vertical="center"/>
      <protection hidden="1"/>
    </xf>
    <xf numFmtId="169" fontId="8" fillId="0" borderId="44" xfId="53" applyNumberFormat="1" applyFont="1" applyFill="1" applyBorder="1" applyAlignment="1" applyProtection="1">
      <alignment horizontal="left" vertical="center" wrapText="1"/>
      <protection hidden="1"/>
    </xf>
    <xf numFmtId="169" fontId="8" fillId="0" borderId="32" xfId="53" applyNumberFormat="1" applyFont="1" applyFill="1" applyBorder="1" applyAlignment="1" applyProtection="1">
      <alignment horizontal="left" vertical="center" wrapText="1"/>
      <protection hidden="1"/>
    </xf>
    <xf numFmtId="165" fontId="8" fillId="0" borderId="12" xfId="53" applyNumberFormat="1" applyFont="1" applyFill="1" applyBorder="1" applyAlignment="1" applyProtection="1">
      <alignment horizontal="center" vertical="center"/>
      <protection hidden="1"/>
    </xf>
    <xf numFmtId="165" fontId="8" fillId="0" borderId="13" xfId="53" applyNumberFormat="1" applyFont="1" applyFill="1" applyBorder="1" applyAlignment="1" applyProtection="1">
      <alignment horizontal="center" vertical="center"/>
      <protection hidden="1"/>
    </xf>
    <xf numFmtId="0" fontId="7" fillId="0" borderId="12" xfId="70" applyFont="1" applyFill="1" applyBorder="1" applyAlignment="1">
      <alignment horizontal="left" vertical="center" wrapText="1"/>
      <protection/>
    </xf>
    <xf numFmtId="0" fontId="7" fillId="0" borderId="12" xfId="70" applyFont="1" applyFill="1" applyBorder="1" applyAlignment="1">
      <alignment vertical="top" wrapText="1"/>
      <protection/>
    </xf>
    <xf numFmtId="1" fontId="8" fillId="34" borderId="12" xfId="53" applyNumberFormat="1" applyFont="1" applyFill="1" applyBorder="1" applyAlignment="1" applyProtection="1">
      <alignment horizontal="center" vertical="center"/>
      <protection hidden="1"/>
    </xf>
    <xf numFmtId="170" fontId="8" fillId="0" borderId="69" xfId="53" applyNumberFormat="1" applyFont="1" applyFill="1" applyBorder="1" applyAlignment="1" applyProtection="1">
      <alignment horizontal="left" vertical="center" wrapText="1"/>
      <protection hidden="1"/>
    </xf>
    <xf numFmtId="172" fontId="8" fillId="38" borderId="13" xfId="53" applyNumberFormat="1" applyFont="1" applyFill="1" applyBorder="1" applyAlignment="1" applyProtection="1">
      <alignment horizontal="right" vertical="center"/>
      <protection hidden="1"/>
    </xf>
    <xf numFmtId="172" fontId="9" fillId="38" borderId="13" xfId="53" applyNumberFormat="1" applyFont="1" applyFill="1" applyBorder="1" applyAlignment="1" applyProtection="1">
      <alignment horizontal="right" vertical="center"/>
      <protection hidden="1"/>
    </xf>
    <xf numFmtId="2" fontId="8" fillId="38" borderId="13" xfId="53" applyNumberFormat="1" applyFont="1" applyFill="1" applyBorder="1" applyAlignment="1" applyProtection="1">
      <alignment horizontal="right" vertical="center"/>
      <protection hidden="1"/>
    </xf>
    <xf numFmtId="2" fontId="8" fillId="38" borderId="62" xfId="53" applyNumberFormat="1" applyFont="1" applyFill="1" applyBorder="1" applyAlignment="1" applyProtection="1">
      <alignment horizontal="right" vertical="center"/>
      <protection hidden="1"/>
    </xf>
    <xf numFmtId="2" fontId="8" fillId="38" borderId="17" xfId="53" applyNumberFormat="1" applyFont="1" applyFill="1" applyBorder="1" applyAlignment="1" applyProtection="1">
      <alignment horizontal="right" vertical="center"/>
      <protection hidden="1"/>
    </xf>
    <xf numFmtId="2" fontId="8" fillId="38" borderId="73" xfId="53" applyNumberFormat="1" applyFont="1" applyFill="1" applyBorder="1" applyAlignment="1" applyProtection="1">
      <alignment horizontal="right" vertical="center"/>
      <protection hidden="1"/>
    </xf>
    <xf numFmtId="2" fontId="8" fillId="38" borderId="16" xfId="53" applyNumberFormat="1" applyFont="1" applyFill="1" applyBorder="1" applyAlignment="1" applyProtection="1">
      <alignment horizontal="right" vertical="center"/>
      <protection hidden="1"/>
    </xf>
    <xf numFmtId="2" fontId="8" fillId="38" borderId="59" xfId="53" applyNumberFormat="1" applyFont="1" applyFill="1" applyBorder="1" applyAlignment="1" applyProtection="1">
      <alignment horizontal="right" vertical="center"/>
      <protection hidden="1"/>
    </xf>
    <xf numFmtId="2" fontId="9" fillId="38" borderId="17" xfId="53" applyNumberFormat="1" applyFont="1" applyFill="1" applyBorder="1" applyAlignment="1" applyProtection="1">
      <alignment horizontal="right" vertical="center"/>
      <protection hidden="1"/>
    </xf>
    <xf numFmtId="2" fontId="9" fillId="38" borderId="73" xfId="53" applyNumberFormat="1" applyFont="1" applyFill="1" applyBorder="1" applyAlignment="1" applyProtection="1">
      <alignment horizontal="right" vertical="center"/>
      <protection hidden="1"/>
    </xf>
    <xf numFmtId="2" fontId="14" fillId="38" borderId="16" xfId="53" applyNumberFormat="1" applyFont="1" applyFill="1" applyBorder="1" applyAlignment="1" applyProtection="1">
      <alignment horizontal="right" vertical="center"/>
      <protection hidden="1"/>
    </xf>
    <xf numFmtId="2" fontId="14" fillId="38" borderId="59" xfId="53" applyNumberFormat="1" applyFont="1" applyFill="1" applyBorder="1" applyAlignment="1" applyProtection="1">
      <alignment horizontal="right" vertical="center"/>
      <protection hidden="1"/>
    </xf>
    <xf numFmtId="2" fontId="9" fillId="38" borderId="16" xfId="53" applyNumberFormat="1" applyFont="1" applyFill="1" applyBorder="1" applyAlignment="1" applyProtection="1">
      <alignment horizontal="right" vertical="center"/>
      <protection hidden="1"/>
    </xf>
    <xf numFmtId="2" fontId="9" fillId="38" borderId="59" xfId="53" applyNumberFormat="1" applyFont="1" applyFill="1" applyBorder="1" applyAlignment="1" applyProtection="1">
      <alignment horizontal="right" vertical="center"/>
      <protection hidden="1"/>
    </xf>
    <xf numFmtId="2" fontId="14" fillId="38" borderId="17" xfId="53" applyNumberFormat="1" applyFont="1" applyFill="1" applyBorder="1" applyAlignment="1" applyProtection="1">
      <alignment horizontal="right" vertical="center"/>
      <protection hidden="1"/>
    </xf>
    <xf numFmtId="2" fontId="14" fillId="38" borderId="73" xfId="53" applyNumberFormat="1" applyFont="1" applyFill="1" applyBorder="1" applyAlignment="1" applyProtection="1">
      <alignment horizontal="right" vertical="center"/>
      <protection hidden="1"/>
    </xf>
    <xf numFmtId="2" fontId="8" fillId="38" borderId="12" xfId="53" applyNumberFormat="1" applyFont="1" applyFill="1" applyBorder="1" applyAlignment="1" applyProtection="1">
      <alignment horizontal="right" vertical="center"/>
      <protection hidden="1"/>
    </xf>
    <xf numFmtId="170" fontId="8" fillId="0" borderId="48" xfId="53" applyNumberFormat="1" applyFont="1" applyFill="1" applyBorder="1" applyAlignment="1" applyProtection="1">
      <alignment horizontal="left" vertical="center" wrapText="1"/>
      <protection hidden="1"/>
    </xf>
    <xf numFmtId="170" fontId="8" fillId="0" borderId="49" xfId="53" applyNumberFormat="1" applyFont="1" applyFill="1" applyBorder="1" applyAlignment="1" applyProtection="1">
      <alignment horizontal="left" vertical="center" wrapText="1"/>
      <protection hidden="1"/>
    </xf>
    <xf numFmtId="168" fontId="8" fillId="0" borderId="14" xfId="53" applyNumberFormat="1" applyFont="1" applyFill="1" applyBorder="1" applyAlignment="1" applyProtection="1">
      <alignment horizontal="center" vertical="center"/>
      <protection hidden="1"/>
    </xf>
    <xf numFmtId="2" fontId="8" fillId="34" borderId="14" xfId="53" applyNumberFormat="1" applyFont="1" applyFill="1" applyBorder="1" applyAlignment="1" applyProtection="1">
      <alignment horizontal="center" vertical="center"/>
      <protection hidden="1"/>
    </xf>
    <xf numFmtId="173" fontId="0" fillId="0" borderId="43" xfId="84" applyNumberFormat="1" applyFont="1" applyFill="1" applyBorder="1" applyAlignment="1" applyProtection="1">
      <alignment horizontal="center" vertical="center"/>
      <protection/>
    </xf>
    <xf numFmtId="173" fontId="0" fillId="0" borderId="43" xfId="84" applyNumberFormat="1" applyFont="1" applyFill="1" applyBorder="1" applyAlignment="1" applyProtection="1">
      <alignment horizontal="center" vertical="center"/>
      <protection locked="0"/>
    </xf>
    <xf numFmtId="173" fontId="0" fillId="0" borderId="60" xfId="84" applyNumberFormat="1" applyFont="1" applyFill="1" applyBorder="1" applyAlignment="1" applyProtection="1">
      <alignment horizontal="center" vertical="center"/>
      <protection locked="0"/>
    </xf>
    <xf numFmtId="2" fontId="20" fillId="0" borderId="70" xfId="73" applyNumberFormat="1" applyFont="1" applyBorder="1" applyAlignment="1">
      <alignment horizontal="center" wrapText="1"/>
      <protection/>
    </xf>
    <xf numFmtId="2" fontId="20" fillId="0" borderId="74" xfId="73" applyNumberFormat="1" applyFont="1" applyBorder="1" applyAlignment="1">
      <alignment horizontal="center" wrapText="1"/>
      <protection/>
    </xf>
    <xf numFmtId="0" fontId="7" fillId="0" borderId="0" xfId="73" applyFont="1" applyFill="1" applyAlignment="1" applyProtection="1">
      <alignment horizontal="center" vertical="center"/>
      <protection/>
    </xf>
    <xf numFmtId="0" fontId="7" fillId="0" borderId="0" xfId="53" applyNumberFormat="1" applyFont="1" applyFill="1" applyAlignment="1" applyProtection="1">
      <alignment horizontal="left"/>
      <protection hidden="1"/>
    </xf>
    <xf numFmtId="0" fontId="7" fillId="0" borderId="0" xfId="73" applyFont="1" applyFill="1" applyAlignment="1" applyProtection="1">
      <alignment horizontal="center" vertical="center"/>
      <protection locked="0"/>
    </xf>
    <xf numFmtId="0" fontId="8" fillId="0" borderId="0" xfId="70" applyFont="1" applyFill="1" applyAlignment="1" applyProtection="1">
      <alignment horizontal="center"/>
      <protection/>
    </xf>
    <xf numFmtId="169" fontId="8" fillId="0" borderId="44" xfId="53" applyNumberFormat="1" applyFont="1" applyFill="1" applyBorder="1" applyAlignment="1" applyProtection="1">
      <alignment horizontal="left" vertical="center" wrapText="1"/>
      <protection hidden="1"/>
    </xf>
    <xf numFmtId="169" fontId="8" fillId="0" borderId="32" xfId="53" applyNumberFormat="1" applyFont="1" applyFill="1" applyBorder="1" applyAlignment="1" applyProtection="1">
      <alignment horizontal="left" vertical="center" wrapText="1"/>
      <protection hidden="1"/>
    </xf>
    <xf numFmtId="165" fontId="8" fillId="0" borderId="12" xfId="53" applyNumberFormat="1" applyFont="1" applyFill="1" applyBorder="1" applyAlignment="1" applyProtection="1">
      <alignment horizontal="center" vertical="center"/>
      <protection hidden="1"/>
    </xf>
    <xf numFmtId="165" fontId="8" fillId="0" borderId="13" xfId="53" applyNumberFormat="1" applyFont="1" applyFill="1" applyBorder="1" applyAlignment="1" applyProtection="1">
      <alignment horizontal="center" vertical="center"/>
      <protection hidden="1"/>
    </xf>
    <xf numFmtId="0" fontId="11" fillId="0" borderId="21" xfId="53" applyNumberFormat="1" applyFont="1" applyFill="1" applyBorder="1" applyAlignment="1" applyProtection="1">
      <alignment horizontal="center" vertical="center" wrapText="1"/>
      <protection hidden="1"/>
    </xf>
    <xf numFmtId="0" fontId="13" fillId="0" borderId="19" xfId="53" applyNumberFormat="1" applyFont="1" applyFill="1" applyBorder="1" applyAlignment="1" applyProtection="1">
      <alignment horizontal="center" vertical="center"/>
      <protection hidden="1"/>
    </xf>
    <xf numFmtId="169" fontId="9" fillId="0" borderId="56" xfId="53" applyNumberFormat="1" applyFont="1" applyFill="1" applyBorder="1" applyAlignment="1" applyProtection="1">
      <alignment horizontal="left" vertical="center" wrapText="1"/>
      <protection hidden="1"/>
    </xf>
    <xf numFmtId="169" fontId="9" fillId="0" borderId="26" xfId="53" applyNumberFormat="1" applyFont="1" applyFill="1" applyBorder="1" applyAlignment="1" applyProtection="1">
      <alignment horizontal="left" vertical="center" wrapText="1"/>
      <protection hidden="1"/>
    </xf>
    <xf numFmtId="165" fontId="9" fillId="0" borderId="28" xfId="53" applyNumberFormat="1" applyFont="1" applyFill="1" applyBorder="1" applyAlignment="1" applyProtection="1">
      <alignment horizontal="center" vertical="center"/>
      <protection hidden="1"/>
    </xf>
    <xf numFmtId="165" fontId="9" fillId="0" borderId="27" xfId="53" applyNumberFormat="1" applyFont="1" applyFill="1" applyBorder="1" applyAlignment="1" applyProtection="1">
      <alignment horizontal="center" vertical="center"/>
      <protection hidden="1"/>
    </xf>
    <xf numFmtId="169" fontId="9" fillId="0" borderId="44" xfId="53" applyNumberFormat="1" applyFont="1" applyFill="1" applyBorder="1" applyAlignment="1" applyProtection="1">
      <alignment horizontal="left" vertical="center" wrapText="1"/>
      <protection hidden="1"/>
    </xf>
    <xf numFmtId="169" fontId="9" fillId="0" borderId="32" xfId="53" applyNumberFormat="1" applyFont="1" applyFill="1" applyBorder="1" applyAlignment="1" applyProtection="1">
      <alignment horizontal="left" vertical="center" wrapText="1"/>
      <protection hidden="1"/>
    </xf>
    <xf numFmtId="165" fontId="9" fillId="0" borderId="12" xfId="53" applyNumberFormat="1" applyFont="1" applyFill="1" applyBorder="1" applyAlignment="1" applyProtection="1">
      <alignment horizontal="center" vertical="center"/>
      <protection hidden="1"/>
    </xf>
    <xf numFmtId="165" fontId="9" fillId="0" borderId="13" xfId="53" applyNumberFormat="1" applyFont="1" applyFill="1" applyBorder="1" applyAlignment="1" applyProtection="1">
      <alignment horizontal="center" vertical="center"/>
      <protection hidden="1"/>
    </xf>
    <xf numFmtId="165" fontId="8" fillId="0" borderId="33" xfId="53" applyNumberFormat="1" applyFont="1" applyFill="1" applyBorder="1" applyAlignment="1" applyProtection="1">
      <alignment horizontal="center" vertical="center"/>
      <protection hidden="1"/>
    </xf>
    <xf numFmtId="169" fontId="8" fillId="0" borderId="11" xfId="53" applyNumberFormat="1" applyFont="1" applyFill="1" applyBorder="1" applyAlignment="1" applyProtection="1">
      <alignment horizontal="left" vertical="center" wrapText="1"/>
      <protection hidden="1"/>
    </xf>
    <xf numFmtId="169" fontId="8" fillId="0" borderId="33" xfId="53" applyNumberFormat="1" applyFont="1" applyFill="1" applyBorder="1" applyAlignment="1" applyProtection="1">
      <alignment horizontal="left" vertical="center" wrapText="1"/>
      <protection hidden="1"/>
    </xf>
    <xf numFmtId="169" fontId="9" fillId="0" borderId="45" xfId="53" applyNumberFormat="1" applyFont="1" applyFill="1" applyBorder="1" applyAlignment="1" applyProtection="1">
      <alignment horizontal="left" vertical="center" wrapText="1"/>
      <protection hidden="1"/>
    </xf>
    <xf numFmtId="169" fontId="9" fillId="0" borderId="50" xfId="53" applyNumberFormat="1" applyFont="1" applyFill="1" applyBorder="1" applyAlignment="1" applyProtection="1">
      <alignment horizontal="left" vertical="center" wrapText="1"/>
      <protection hidden="1"/>
    </xf>
    <xf numFmtId="165" fontId="9" fillId="0" borderId="15" xfId="53" applyNumberFormat="1" applyFont="1" applyFill="1" applyBorder="1" applyAlignment="1" applyProtection="1">
      <alignment horizontal="center" vertical="center"/>
      <protection hidden="1"/>
    </xf>
    <xf numFmtId="165" fontId="9" fillId="0" borderId="16" xfId="53" applyNumberFormat="1" applyFont="1" applyFill="1" applyBorder="1" applyAlignment="1" applyProtection="1">
      <alignment horizontal="center" vertical="center"/>
      <protection hidden="1"/>
    </xf>
    <xf numFmtId="170" fontId="8" fillId="0" borderId="45" xfId="53" applyNumberFormat="1" applyFont="1" applyFill="1" applyBorder="1" applyAlignment="1" applyProtection="1">
      <alignment horizontal="left" vertical="center" wrapText="1"/>
      <protection hidden="1"/>
    </xf>
    <xf numFmtId="170" fontId="8" fillId="0" borderId="44" xfId="53" applyNumberFormat="1" applyFont="1" applyFill="1" applyBorder="1" applyAlignment="1" applyProtection="1">
      <alignment horizontal="left" vertical="center" wrapText="1"/>
      <protection hidden="1"/>
    </xf>
    <xf numFmtId="0" fontId="11" fillId="0" borderId="19" xfId="53" applyNumberFormat="1" applyFont="1" applyFill="1" applyBorder="1" applyAlignment="1" applyProtection="1">
      <alignment horizontal="center" vertical="center" wrapText="1"/>
      <protection hidden="1"/>
    </xf>
    <xf numFmtId="0" fontId="11" fillId="0" borderId="19" xfId="53" applyNumberFormat="1" applyFont="1" applyFill="1" applyBorder="1" applyAlignment="1" applyProtection="1">
      <alignment horizontal="center" vertical="center"/>
      <protection hidden="1"/>
    </xf>
    <xf numFmtId="168" fontId="9" fillId="0" borderId="66" xfId="53" applyNumberFormat="1" applyFont="1" applyFill="1" applyBorder="1" applyAlignment="1" applyProtection="1">
      <alignment horizontal="left" vertical="center" wrapText="1"/>
      <protection hidden="1"/>
    </xf>
    <xf numFmtId="168" fontId="9" fillId="0" borderId="24" xfId="53" applyNumberFormat="1" applyFont="1" applyFill="1" applyBorder="1" applyAlignment="1" applyProtection="1">
      <alignment horizontal="left" vertical="center" wrapText="1"/>
      <protection hidden="1"/>
    </xf>
    <xf numFmtId="168" fontId="9" fillId="0" borderId="47" xfId="53" applyNumberFormat="1" applyFont="1" applyFill="1" applyBorder="1" applyAlignment="1" applyProtection="1">
      <alignment horizontal="left" vertical="center" wrapText="1"/>
      <protection hidden="1"/>
    </xf>
    <xf numFmtId="168" fontId="9" fillId="0" borderId="46" xfId="53" applyNumberFormat="1" applyFont="1" applyFill="1" applyBorder="1" applyAlignment="1" applyProtection="1">
      <alignment horizontal="left" vertical="center" wrapText="1"/>
      <protection hidden="1"/>
    </xf>
    <xf numFmtId="168" fontId="8" fillId="0" borderId="46" xfId="53" applyNumberFormat="1" applyFont="1" applyFill="1" applyBorder="1" applyAlignment="1" applyProtection="1">
      <alignment horizontal="left" vertical="center" wrapText="1"/>
      <protection hidden="1"/>
    </xf>
    <xf numFmtId="168" fontId="8" fillId="0" borderId="44" xfId="53" applyNumberFormat="1" applyFont="1" applyFill="1" applyBorder="1" applyAlignment="1" applyProtection="1">
      <alignment horizontal="left" vertical="center" wrapText="1"/>
      <protection hidden="1"/>
    </xf>
    <xf numFmtId="168" fontId="8" fillId="0" borderId="45" xfId="53" applyNumberFormat="1" applyFont="1" applyFill="1" applyBorder="1" applyAlignment="1" applyProtection="1">
      <alignment horizontal="left" vertical="center" wrapText="1"/>
      <protection hidden="1"/>
    </xf>
    <xf numFmtId="168" fontId="14" fillId="0" borderId="47" xfId="53" applyNumberFormat="1" applyFont="1" applyFill="1" applyBorder="1" applyAlignment="1" applyProtection="1">
      <alignment horizontal="left" vertical="center" wrapText="1"/>
      <protection hidden="1"/>
    </xf>
    <xf numFmtId="168" fontId="14" fillId="0" borderId="46" xfId="53" applyNumberFormat="1" applyFont="1" applyFill="1" applyBorder="1" applyAlignment="1" applyProtection="1">
      <alignment horizontal="left" vertical="center" wrapText="1"/>
      <protection hidden="1"/>
    </xf>
    <xf numFmtId="168" fontId="14" fillId="0" borderId="44" xfId="53" applyNumberFormat="1" applyFont="1" applyFill="1" applyBorder="1" applyAlignment="1" applyProtection="1">
      <alignment horizontal="left" vertical="center" wrapText="1"/>
      <protection hidden="1"/>
    </xf>
    <xf numFmtId="168" fontId="14" fillId="0" borderId="45" xfId="53" applyNumberFormat="1" applyFont="1" applyFill="1" applyBorder="1" applyAlignment="1" applyProtection="1">
      <alignment horizontal="left" vertical="center" wrapText="1"/>
      <protection hidden="1"/>
    </xf>
    <xf numFmtId="168" fontId="8" fillId="0" borderId="47" xfId="53" applyNumberFormat="1" applyFont="1" applyFill="1" applyBorder="1" applyAlignment="1" applyProtection="1">
      <alignment horizontal="left" vertical="center" wrapText="1"/>
      <protection hidden="1"/>
    </xf>
    <xf numFmtId="170" fontId="8" fillId="0" borderId="32" xfId="53" applyNumberFormat="1" applyFont="1" applyFill="1" applyBorder="1" applyAlignment="1" applyProtection="1">
      <alignment horizontal="left" vertical="center" wrapText="1"/>
      <protection hidden="1"/>
    </xf>
    <xf numFmtId="170" fontId="8" fillId="0" borderId="11" xfId="53" applyNumberFormat="1" applyFont="1" applyFill="1" applyBorder="1" applyAlignment="1" applyProtection="1">
      <alignment horizontal="left" vertical="center" wrapText="1"/>
      <protection hidden="1"/>
    </xf>
    <xf numFmtId="170" fontId="8" fillId="0" borderId="33" xfId="53" applyNumberFormat="1" applyFont="1" applyFill="1" applyBorder="1" applyAlignment="1" applyProtection="1">
      <alignment horizontal="left" vertical="center" wrapText="1"/>
      <protection hidden="1"/>
    </xf>
    <xf numFmtId="168" fontId="9" fillId="0" borderId="57" xfId="53" applyNumberFormat="1" applyFont="1" applyFill="1" applyBorder="1" applyAlignment="1" applyProtection="1">
      <alignment horizontal="left" vertical="center" wrapText="1"/>
      <protection hidden="1"/>
    </xf>
    <xf numFmtId="170" fontId="8" fillId="0" borderId="69" xfId="53" applyNumberFormat="1" applyFont="1" applyFill="1" applyBorder="1" applyAlignment="1" applyProtection="1">
      <alignment horizontal="left" vertical="center" wrapText="1"/>
      <protection hidden="1"/>
    </xf>
    <xf numFmtId="170" fontId="8" fillId="0" borderId="50" xfId="53" applyNumberFormat="1" applyFont="1" applyFill="1" applyBorder="1" applyAlignment="1" applyProtection="1">
      <alignment horizontal="left" vertical="center" wrapText="1"/>
      <protection hidden="1"/>
    </xf>
    <xf numFmtId="170" fontId="8" fillId="0" borderId="12" xfId="53" applyNumberFormat="1" applyFont="1" applyFill="1" applyBorder="1" applyAlignment="1" applyProtection="1">
      <alignment horizontal="left" vertical="center" wrapText="1"/>
      <protection hidden="1"/>
    </xf>
    <xf numFmtId="170" fontId="8" fillId="0" borderId="37" xfId="53" applyNumberFormat="1" applyFont="1" applyFill="1" applyBorder="1" applyAlignment="1" applyProtection="1">
      <alignment horizontal="left" vertical="center" wrapText="1"/>
      <protection hidden="1"/>
    </xf>
    <xf numFmtId="0" fontId="8" fillId="0" borderId="48" xfId="70" applyFont="1" applyBorder="1" applyAlignment="1">
      <alignment horizontal="right"/>
      <protection/>
    </xf>
    <xf numFmtId="0" fontId="8" fillId="0" borderId="12" xfId="70" applyFont="1" applyBorder="1" applyAlignment="1">
      <alignment horizontal="center" vertical="center" wrapText="1"/>
      <protection/>
    </xf>
    <xf numFmtId="0" fontId="7" fillId="0" borderId="0" xfId="73" applyFont="1" applyFill="1" applyBorder="1" applyAlignment="1" applyProtection="1">
      <alignment horizontal="left"/>
      <protection/>
    </xf>
    <xf numFmtId="0" fontId="7" fillId="0" borderId="0" xfId="73" applyFont="1" applyFill="1" applyBorder="1" applyAlignment="1" applyProtection="1">
      <alignment horizontal="left" wrapText="1"/>
      <protection/>
    </xf>
    <xf numFmtId="0" fontId="8" fillId="0" borderId="0" xfId="70" applyFont="1" applyAlignment="1">
      <alignment horizontal="center" wrapText="1"/>
      <protection/>
    </xf>
    <xf numFmtId="0" fontId="8" fillId="0" borderId="0" xfId="70" applyFont="1" applyAlignment="1">
      <alignment horizontal="left" vertical="top" wrapText="1"/>
      <protection/>
    </xf>
    <xf numFmtId="0" fontId="8" fillId="0" borderId="12" xfId="70" applyFont="1" applyBorder="1" applyAlignment="1">
      <alignment horizontal="center" vertical="top" wrapText="1"/>
      <protection/>
    </xf>
    <xf numFmtId="0" fontId="8" fillId="0" borderId="0" xfId="70" applyFont="1" applyAlignment="1">
      <alignment horizontal="center"/>
      <protection/>
    </xf>
    <xf numFmtId="0" fontId="8" fillId="0" borderId="0" xfId="70" applyFont="1" applyAlignment="1">
      <alignment horizontal="center" vertical="center" wrapText="1"/>
      <protection/>
    </xf>
    <xf numFmtId="0" fontId="16" fillId="0" borderId="0" xfId="70" applyAlignment="1">
      <alignment horizontal="center"/>
      <protection/>
    </xf>
  </cellXfs>
  <cellStyles count="7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10" xfId="54"/>
    <cellStyle name="Обычный 2 11" xfId="55"/>
    <cellStyle name="Обычный 2 12" xfId="56"/>
    <cellStyle name="Обычный 2 13" xfId="57"/>
    <cellStyle name="Обычный 2 14" xfId="58"/>
    <cellStyle name="Обычный 2 15" xfId="59"/>
    <cellStyle name="Обычный 2 2" xfId="60"/>
    <cellStyle name="Обычный 2 2 2" xfId="61"/>
    <cellStyle name="Обычный 2 2 3" xfId="62"/>
    <cellStyle name="Обычный 2 3" xfId="63"/>
    <cellStyle name="Обычный 2 4" xfId="64"/>
    <cellStyle name="Обычный 2 5" xfId="65"/>
    <cellStyle name="Обычный 2 6" xfId="66"/>
    <cellStyle name="Обычный 2 7" xfId="67"/>
    <cellStyle name="Обычный 2 8" xfId="68"/>
    <cellStyle name="Обычный 2 9" xfId="69"/>
    <cellStyle name="Обычный 3" xfId="70"/>
    <cellStyle name="Обычный 3 2" xfId="71"/>
    <cellStyle name="Обычный 3 3" xfId="72"/>
    <cellStyle name="Обычный 8" xfId="73"/>
    <cellStyle name="Обычный_источники" xfId="74"/>
    <cellStyle name="Followed Hyperlink" xfId="75"/>
    <cellStyle name="Плохой" xfId="76"/>
    <cellStyle name="Пояснение" xfId="77"/>
    <cellStyle name="Примечание" xfId="78"/>
    <cellStyle name="Percent" xfId="79"/>
    <cellStyle name="Связанная ячейка" xfId="80"/>
    <cellStyle name="Текст предупреждения" xfId="81"/>
    <cellStyle name="Comma" xfId="82"/>
    <cellStyle name="Comma [0]" xfId="83"/>
    <cellStyle name="Финансовый 2" xfId="84"/>
    <cellStyle name="Финансовый 4" xfId="85"/>
    <cellStyle name="Хороший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42;&#1077;&#1076;&#1086;&#1084;&#1089;&#1090;&#1074;&#1077;&#1085;&#1085;&#1072;&#1103;%20&#1076;&#1083;&#1103;%20C&#1077;&#1083;&#1100;&#1089;&#1086;&#1074;&#1077;&#1090;&#1086;&#1074;_&#1051;&#1077;&#1085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ы"/>
      <sheetName val="Доходы_НОВ"/>
      <sheetName val="функц. расходы_стар"/>
      <sheetName val="ведом_нов"/>
      <sheetName val="источники_стар"/>
      <sheetName val="временно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10"/>
  <sheetViews>
    <sheetView view="pageBreakPreview" zoomScaleNormal="120" zoomScaleSheetLayoutView="100" zoomScalePageLayoutView="0" workbookViewId="0" topLeftCell="A1">
      <selection activeCell="E15" sqref="E15"/>
    </sheetView>
  </sheetViews>
  <sheetFormatPr defaultColWidth="9.140625" defaultRowHeight="15"/>
  <cols>
    <col min="1" max="1" width="0.13671875" style="253" customWidth="1"/>
    <col min="2" max="2" width="20.421875" style="288" customWidth="1"/>
    <col min="3" max="3" width="46.421875" style="253" customWidth="1"/>
    <col min="4" max="4" width="11.7109375" style="253" customWidth="1"/>
    <col min="5" max="5" width="14.8515625" style="253" customWidth="1"/>
    <col min="6" max="6" width="16.57421875" style="253" customWidth="1"/>
    <col min="7" max="16384" width="9.140625" style="253" customWidth="1"/>
  </cols>
  <sheetData>
    <row r="1" spans="2:10" ht="15" customHeight="1">
      <c r="B1" s="250"/>
      <c r="C1" s="250"/>
      <c r="D1" s="335" t="s">
        <v>393</v>
      </c>
      <c r="E1" s="335"/>
      <c r="F1" s="335"/>
      <c r="G1" s="289"/>
      <c r="H1" s="244"/>
      <c r="I1" s="244"/>
      <c r="J1" s="252"/>
    </row>
    <row r="2" spans="2:10" ht="15" customHeight="1">
      <c r="B2" s="250"/>
      <c r="C2" s="250"/>
      <c r="D2" s="335" t="s">
        <v>187</v>
      </c>
      <c r="E2" s="335"/>
      <c r="F2" s="335"/>
      <c r="G2" s="289"/>
      <c r="H2" s="244"/>
      <c r="I2" s="244"/>
      <c r="J2" s="252"/>
    </row>
    <row r="3" spans="2:10" ht="12.75" customHeight="1">
      <c r="B3" s="250"/>
      <c r="C3" s="250"/>
      <c r="D3" s="335" t="s">
        <v>186</v>
      </c>
      <c r="E3" s="335"/>
      <c r="F3" s="335"/>
      <c r="G3" s="3"/>
      <c r="H3" s="244"/>
      <c r="I3" s="244"/>
      <c r="J3" s="252"/>
    </row>
    <row r="4" spans="2:10" ht="15" customHeight="1">
      <c r="B4" s="250"/>
      <c r="C4" s="250"/>
      <c r="D4" s="335" t="s">
        <v>394</v>
      </c>
      <c r="E4" s="335"/>
      <c r="F4" s="335"/>
      <c r="G4" s="39"/>
      <c r="H4" s="244"/>
      <c r="I4" s="244"/>
      <c r="J4" s="252"/>
    </row>
    <row r="5" spans="2:10" ht="12.75" customHeight="1">
      <c r="B5" s="250"/>
      <c r="C5" s="250"/>
      <c r="D5" s="335" t="s">
        <v>516</v>
      </c>
      <c r="E5" s="335"/>
      <c r="F5" s="335"/>
      <c r="G5" s="289"/>
      <c r="H5" s="251"/>
      <c r="I5" s="251"/>
      <c r="J5" s="252"/>
    </row>
    <row r="6" spans="2:10" ht="12.75" customHeight="1">
      <c r="B6" s="250"/>
      <c r="C6" s="250"/>
      <c r="D6" s="251"/>
      <c r="E6" s="42"/>
      <c r="F6" s="41"/>
      <c r="G6" s="3"/>
      <c r="H6" s="251"/>
      <c r="I6" s="251"/>
      <c r="J6" s="252"/>
    </row>
    <row r="7" spans="2:10" ht="12.75">
      <c r="B7" s="336" t="s">
        <v>278</v>
      </c>
      <c r="C7" s="336"/>
      <c r="D7" s="336"/>
      <c r="E7" s="336"/>
      <c r="F7" s="336"/>
      <c r="G7" s="254"/>
      <c r="H7" s="254"/>
      <c r="I7" s="254"/>
      <c r="J7" s="252"/>
    </row>
    <row r="8" spans="2:10" ht="12.75">
      <c r="B8" s="336" t="s">
        <v>171</v>
      </c>
      <c r="C8" s="336"/>
      <c r="D8" s="336"/>
      <c r="E8" s="336"/>
      <c r="F8" s="336"/>
      <c r="G8" s="255"/>
      <c r="H8" s="255"/>
      <c r="I8" s="255"/>
      <c r="J8" s="252"/>
    </row>
    <row r="9" spans="2:10" ht="18" customHeight="1">
      <c r="B9" s="334" t="s">
        <v>505</v>
      </c>
      <c r="C9" s="334"/>
      <c r="D9" s="334"/>
      <c r="E9" s="334"/>
      <c r="F9" s="334"/>
      <c r="G9" s="244"/>
      <c r="H9" s="244"/>
      <c r="I9" s="244"/>
      <c r="J9" s="252"/>
    </row>
    <row r="10" spans="2:10" ht="19.5" customHeight="1" thickBot="1">
      <c r="B10" s="250"/>
      <c r="C10" s="250"/>
      <c r="D10" s="251"/>
      <c r="F10" s="256" t="s">
        <v>185</v>
      </c>
      <c r="G10" s="251"/>
      <c r="H10" s="251"/>
      <c r="I10" s="256"/>
      <c r="J10" s="252"/>
    </row>
    <row r="11" spans="2:6" ht="19.5" customHeight="1" thickBot="1">
      <c r="B11" s="257" t="s">
        <v>279</v>
      </c>
      <c r="C11" s="257" t="s">
        <v>280</v>
      </c>
      <c r="D11" s="258" t="s">
        <v>462</v>
      </c>
      <c r="E11" s="258" t="s">
        <v>481</v>
      </c>
      <c r="F11" s="258" t="s">
        <v>506</v>
      </c>
    </row>
    <row r="12" spans="2:6" s="262" customFormat="1" ht="12.75">
      <c r="B12" s="259" t="s">
        <v>281</v>
      </c>
      <c r="C12" s="260" t="s">
        <v>282</v>
      </c>
      <c r="D12" s="260">
        <f>D13+D18+D24+D28+D36+D39+D43+D52+D58+D65+D68+D71</f>
        <v>6183083</v>
      </c>
      <c r="E12" s="260">
        <f>E13+E18+E24+E28+E36+E39+E43+E52+E58+E65+E68+E71</f>
        <v>6383461</v>
      </c>
      <c r="F12" s="261">
        <f>F13+F18+F24+F28+F36+F39+F43+F52+F58+F65+F68+F71</f>
        <v>6627920</v>
      </c>
    </row>
    <row r="13" spans="2:6" s="262" customFormat="1" ht="12.75">
      <c r="B13" s="263" t="s">
        <v>283</v>
      </c>
      <c r="C13" s="264" t="s">
        <v>284</v>
      </c>
      <c r="D13" s="265">
        <f>D14</f>
        <v>3782000</v>
      </c>
      <c r="E13" s="265">
        <f>E14</f>
        <v>3940000</v>
      </c>
      <c r="F13" s="266">
        <f>F14</f>
        <v>4123000</v>
      </c>
    </row>
    <row r="14" spans="2:6" ht="12.75">
      <c r="B14" s="267" t="s">
        <v>285</v>
      </c>
      <c r="C14" s="268" t="s">
        <v>286</v>
      </c>
      <c r="D14" s="269">
        <f>D15+D16+D17</f>
        <v>3782000</v>
      </c>
      <c r="E14" s="269">
        <f>E15+E16+E17</f>
        <v>3940000</v>
      </c>
      <c r="F14" s="270">
        <f>F15+F16+F17</f>
        <v>4123000</v>
      </c>
    </row>
    <row r="15" spans="2:6" ht="78.75" customHeight="1">
      <c r="B15" s="267" t="s">
        <v>287</v>
      </c>
      <c r="C15" s="268" t="s">
        <v>288</v>
      </c>
      <c r="D15" s="269">
        <v>3782000</v>
      </c>
      <c r="E15" s="269">
        <v>3940000</v>
      </c>
      <c r="F15" s="270">
        <v>4123000</v>
      </c>
    </row>
    <row r="16" spans="2:6" ht="114.75" customHeight="1">
      <c r="B16" s="267" t="s">
        <v>289</v>
      </c>
      <c r="C16" s="268" t="s">
        <v>290</v>
      </c>
      <c r="D16" s="269"/>
      <c r="E16" s="269"/>
      <c r="F16" s="270"/>
    </row>
    <row r="17" spans="2:6" ht="41.25" customHeight="1">
      <c r="B17" s="267" t="s">
        <v>291</v>
      </c>
      <c r="C17" s="268" t="s">
        <v>292</v>
      </c>
      <c r="D17" s="269"/>
      <c r="E17" s="269"/>
      <c r="F17" s="270"/>
    </row>
    <row r="18" spans="2:6" s="262" customFormat="1" ht="38.25">
      <c r="B18" s="263" t="s">
        <v>293</v>
      </c>
      <c r="C18" s="264" t="s">
        <v>294</v>
      </c>
      <c r="D18" s="265">
        <f>D19</f>
        <v>1294983.84</v>
      </c>
      <c r="E18" s="265">
        <f>E19</f>
        <v>1337778.9100000001</v>
      </c>
      <c r="F18" s="266">
        <f>F19</f>
        <v>1391237.6800000002</v>
      </c>
    </row>
    <row r="19" spans="2:6" ht="37.5" customHeight="1">
      <c r="B19" s="267" t="s">
        <v>295</v>
      </c>
      <c r="C19" s="268" t="s">
        <v>296</v>
      </c>
      <c r="D19" s="269">
        <f>D20+D21+D22+D23</f>
        <v>1294983.84</v>
      </c>
      <c r="E19" s="269">
        <f>E20+E21+E22+E23</f>
        <v>1337778.9100000001</v>
      </c>
      <c r="F19" s="270">
        <f>F20+F21+F22+F23</f>
        <v>1391237.6800000002</v>
      </c>
    </row>
    <row r="20" spans="2:6" ht="120" customHeight="1">
      <c r="B20" s="267" t="s">
        <v>482</v>
      </c>
      <c r="C20" s="268" t="s">
        <v>488</v>
      </c>
      <c r="D20" s="270">
        <v>594610.15</v>
      </c>
      <c r="E20" s="270">
        <v>615001.89</v>
      </c>
      <c r="F20" s="270">
        <v>644118.7</v>
      </c>
    </row>
    <row r="21" spans="2:6" ht="130.5" customHeight="1">
      <c r="B21" s="267" t="s">
        <v>483</v>
      </c>
      <c r="C21" s="268" t="s">
        <v>487</v>
      </c>
      <c r="D21" s="270">
        <v>3388.57</v>
      </c>
      <c r="E21" s="270">
        <v>3470.16</v>
      </c>
      <c r="F21" s="270">
        <v>3597.43</v>
      </c>
    </row>
    <row r="22" spans="2:6" ht="120" customHeight="1">
      <c r="B22" s="267" t="s">
        <v>484</v>
      </c>
      <c r="C22" s="268" t="s">
        <v>486</v>
      </c>
      <c r="D22" s="270">
        <v>782174.9</v>
      </c>
      <c r="E22" s="270">
        <v>806914.61</v>
      </c>
      <c r="F22" s="270">
        <v>842409.45</v>
      </c>
    </row>
    <row r="23" spans="2:6" ht="120.75" customHeight="1">
      <c r="B23" s="267" t="s">
        <v>485</v>
      </c>
      <c r="C23" s="268" t="s">
        <v>489</v>
      </c>
      <c r="D23" s="270">
        <v>-85189.78</v>
      </c>
      <c r="E23" s="270">
        <v>-87607.75</v>
      </c>
      <c r="F23" s="270">
        <v>-98887.9</v>
      </c>
    </row>
    <row r="24" spans="2:6" s="262" customFormat="1" ht="12.75">
      <c r="B24" s="263" t="s">
        <v>297</v>
      </c>
      <c r="C24" s="264" t="s">
        <v>298</v>
      </c>
      <c r="D24" s="265">
        <f>D25</f>
        <v>27000</v>
      </c>
      <c r="E24" s="265">
        <f>E25</f>
        <v>28000</v>
      </c>
      <c r="F24" s="266">
        <f>F25</f>
        <v>28000</v>
      </c>
    </row>
    <row r="25" spans="2:6" ht="12.75">
      <c r="B25" s="267" t="s">
        <v>299</v>
      </c>
      <c r="C25" s="268" t="s">
        <v>300</v>
      </c>
      <c r="D25" s="269">
        <f>D26+D27</f>
        <v>27000</v>
      </c>
      <c r="E25" s="269">
        <f>E26+E27</f>
        <v>28000</v>
      </c>
      <c r="F25" s="270">
        <f>F26+F27</f>
        <v>28000</v>
      </c>
    </row>
    <row r="26" spans="2:6" ht="12.75">
      <c r="B26" s="267" t="s">
        <v>301</v>
      </c>
      <c r="C26" s="268" t="s">
        <v>300</v>
      </c>
      <c r="D26" s="269">
        <v>27000</v>
      </c>
      <c r="E26" s="269">
        <v>28000</v>
      </c>
      <c r="F26" s="270">
        <v>28000</v>
      </c>
    </row>
    <row r="27" spans="2:6" ht="25.5">
      <c r="B27" s="267" t="s">
        <v>302</v>
      </c>
      <c r="C27" s="268" t="s">
        <v>303</v>
      </c>
      <c r="D27" s="269"/>
      <c r="E27" s="269"/>
      <c r="F27" s="270"/>
    </row>
    <row r="28" spans="2:6" s="262" customFormat="1" ht="12.75">
      <c r="B28" s="263" t="s">
        <v>304</v>
      </c>
      <c r="C28" s="264" t="s">
        <v>305</v>
      </c>
      <c r="D28" s="265">
        <f>D29+D31</f>
        <v>844099.16</v>
      </c>
      <c r="E28" s="265">
        <f>E29+E31</f>
        <v>842682.09</v>
      </c>
      <c r="F28" s="266">
        <f>F29+F31</f>
        <v>850682.32</v>
      </c>
    </row>
    <row r="29" spans="2:6" ht="12.75">
      <c r="B29" s="267" t="s">
        <v>306</v>
      </c>
      <c r="C29" s="268" t="s">
        <v>307</v>
      </c>
      <c r="D29" s="269">
        <f>D30</f>
        <v>55099.16</v>
      </c>
      <c r="E29" s="269">
        <f>E30</f>
        <v>46682.09</v>
      </c>
      <c r="F29" s="270">
        <f>F30</f>
        <v>46682.32</v>
      </c>
    </row>
    <row r="30" spans="2:6" ht="51.75" customHeight="1">
      <c r="B30" s="267" t="s">
        <v>308</v>
      </c>
      <c r="C30" s="268" t="s">
        <v>309</v>
      </c>
      <c r="D30" s="269">
        <v>55099.16</v>
      </c>
      <c r="E30" s="269">
        <v>46682.09</v>
      </c>
      <c r="F30" s="269">
        <v>46682.32</v>
      </c>
    </row>
    <row r="31" spans="2:6" ht="12.75">
      <c r="B31" s="267" t="s">
        <v>310</v>
      </c>
      <c r="C31" s="268" t="s">
        <v>311</v>
      </c>
      <c r="D31" s="269">
        <f>D32+D34</f>
        <v>789000</v>
      </c>
      <c r="E31" s="269">
        <f>E32+E34</f>
        <v>796000</v>
      </c>
      <c r="F31" s="270">
        <f>F32+F34</f>
        <v>804000</v>
      </c>
    </row>
    <row r="32" spans="2:6" ht="12.75">
      <c r="B32" s="267" t="s">
        <v>312</v>
      </c>
      <c r="C32" s="268" t="s">
        <v>313</v>
      </c>
      <c r="D32" s="269">
        <f>D33</f>
        <v>49000</v>
      </c>
      <c r="E32" s="269">
        <f>E33</f>
        <v>49000</v>
      </c>
      <c r="F32" s="270">
        <f>F33</f>
        <v>49000</v>
      </c>
    </row>
    <row r="33" spans="2:6" ht="38.25">
      <c r="B33" s="267" t="s">
        <v>314</v>
      </c>
      <c r="C33" s="268" t="s">
        <v>315</v>
      </c>
      <c r="D33" s="269">
        <v>49000</v>
      </c>
      <c r="E33" s="269">
        <v>49000</v>
      </c>
      <c r="F33" s="270">
        <v>49000</v>
      </c>
    </row>
    <row r="34" spans="2:6" ht="12.75">
      <c r="B34" s="267" t="s">
        <v>316</v>
      </c>
      <c r="C34" s="268" t="s">
        <v>317</v>
      </c>
      <c r="D34" s="269">
        <f>D35</f>
        <v>740000</v>
      </c>
      <c r="E34" s="269">
        <f>E35</f>
        <v>747000</v>
      </c>
      <c r="F34" s="270">
        <f>F35</f>
        <v>755000</v>
      </c>
    </row>
    <row r="35" spans="2:6" ht="39" customHeight="1">
      <c r="B35" s="267" t="s">
        <v>318</v>
      </c>
      <c r="C35" s="268" t="s">
        <v>322</v>
      </c>
      <c r="D35" s="269">
        <v>740000</v>
      </c>
      <c r="E35" s="269">
        <v>747000</v>
      </c>
      <c r="F35" s="270">
        <v>755000</v>
      </c>
    </row>
    <row r="36" spans="2:6" s="262" customFormat="1" ht="12.75">
      <c r="B36" s="263" t="s">
        <v>323</v>
      </c>
      <c r="C36" s="264" t="s">
        <v>324</v>
      </c>
      <c r="D36" s="265">
        <f aca="true" t="shared" si="0" ref="D36:F37">D37</f>
        <v>11000</v>
      </c>
      <c r="E36" s="265">
        <f t="shared" si="0"/>
        <v>11000</v>
      </c>
      <c r="F36" s="266">
        <f t="shared" si="0"/>
        <v>11000</v>
      </c>
    </row>
    <row r="37" spans="2:6" ht="42" customHeight="1">
      <c r="B37" s="267" t="s">
        <v>325</v>
      </c>
      <c r="C37" s="268" t="s">
        <v>326</v>
      </c>
      <c r="D37" s="269">
        <f t="shared" si="0"/>
        <v>11000</v>
      </c>
      <c r="E37" s="269">
        <f t="shared" si="0"/>
        <v>11000</v>
      </c>
      <c r="F37" s="270">
        <f t="shared" si="0"/>
        <v>11000</v>
      </c>
    </row>
    <row r="38" spans="2:6" ht="67.5" customHeight="1">
      <c r="B38" s="267" t="s">
        <v>327</v>
      </c>
      <c r="C38" s="268" t="s">
        <v>328</v>
      </c>
      <c r="D38" s="269">
        <v>11000</v>
      </c>
      <c r="E38" s="269">
        <v>11000</v>
      </c>
      <c r="F38" s="270">
        <v>11000</v>
      </c>
    </row>
    <row r="39" spans="2:6" s="262" customFormat="1" ht="38.25">
      <c r="B39" s="263" t="s">
        <v>329</v>
      </c>
      <c r="C39" s="264" t="s">
        <v>330</v>
      </c>
      <c r="D39" s="265">
        <f aca="true" t="shared" si="1" ref="D39:F41">D40</f>
        <v>0</v>
      </c>
      <c r="E39" s="265">
        <f t="shared" si="1"/>
        <v>0</v>
      </c>
      <c r="F39" s="266">
        <f t="shared" si="1"/>
        <v>0</v>
      </c>
    </row>
    <row r="40" spans="2:6" ht="12.75">
      <c r="B40" s="267" t="s">
        <v>331</v>
      </c>
      <c r="C40" s="268" t="s">
        <v>332</v>
      </c>
      <c r="D40" s="269">
        <f t="shared" si="1"/>
        <v>0</v>
      </c>
      <c r="E40" s="269">
        <f t="shared" si="1"/>
        <v>0</v>
      </c>
      <c r="F40" s="270">
        <f t="shared" si="1"/>
        <v>0</v>
      </c>
    </row>
    <row r="41" spans="2:6" ht="25.5">
      <c r="B41" s="267" t="s">
        <v>333</v>
      </c>
      <c r="C41" s="268" t="s">
        <v>334</v>
      </c>
      <c r="D41" s="269">
        <f t="shared" si="1"/>
        <v>0</v>
      </c>
      <c r="E41" s="269">
        <f t="shared" si="1"/>
        <v>0</v>
      </c>
      <c r="F41" s="270">
        <f t="shared" si="1"/>
        <v>0</v>
      </c>
    </row>
    <row r="42" spans="2:6" ht="38.25">
      <c r="B42" s="267" t="s">
        <v>335</v>
      </c>
      <c r="C42" s="268" t="s">
        <v>336</v>
      </c>
      <c r="D42" s="269">
        <v>0</v>
      </c>
      <c r="E42" s="269">
        <v>0</v>
      </c>
      <c r="F42" s="270">
        <v>0</v>
      </c>
    </row>
    <row r="43" spans="2:6" s="262" customFormat="1" ht="38.25">
      <c r="B43" s="263" t="s">
        <v>337</v>
      </c>
      <c r="C43" s="264" t="s">
        <v>338</v>
      </c>
      <c r="D43" s="265">
        <f>D44+D49</f>
        <v>224000</v>
      </c>
      <c r="E43" s="265">
        <f>E44+E49</f>
        <v>224000</v>
      </c>
      <c r="F43" s="266">
        <f>F44+F49</f>
        <v>224000</v>
      </c>
    </row>
    <row r="44" spans="2:6" ht="93" customHeight="1">
      <c r="B44" s="267" t="s">
        <v>339</v>
      </c>
      <c r="C44" s="268" t="s">
        <v>340</v>
      </c>
      <c r="D44" s="269">
        <f>D45+D47</f>
        <v>224000</v>
      </c>
      <c r="E44" s="269">
        <f>E45+E47</f>
        <v>224000</v>
      </c>
      <c r="F44" s="270">
        <f>F45+F47</f>
        <v>224000</v>
      </c>
    </row>
    <row r="45" spans="2:6" ht="88.5" customHeight="1">
      <c r="B45" s="267" t="s">
        <v>341</v>
      </c>
      <c r="C45" s="268" t="s">
        <v>342</v>
      </c>
      <c r="D45" s="269">
        <v>195000</v>
      </c>
      <c r="E45" s="269">
        <f>E46</f>
        <v>195000</v>
      </c>
      <c r="F45" s="270">
        <f>F46</f>
        <v>195000</v>
      </c>
    </row>
    <row r="46" spans="2:6" ht="75.75" customHeight="1">
      <c r="B46" s="267" t="s">
        <v>343</v>
      </c>
      <c r="C46" s="268" t="s">
        <v>344</v>
      </c>
      <c r="D46" s="269">
        <v>195000</v>
      </c>
      <c r="E46" s="269">
        <v>195000</v>
      </c>
      <c r="F46" s="270">
        <v>195000</v>
      </c>
    </row>
    <row r="47" spans="2:6" ht="90" customHeight="1">
      <c r="B47" s="267" t="s">
        <v>345</v>
      </c>
      <c r="C47" s="268" t="s">
        <v>346</v>
      </c>
      <c r="D47" s="269">
        <f>D48</f>
        <v>29000</v>
      </c>
      <c r="E47" s="269">
        <v>29000</v>
      </c>
      <c r="F47" s="270">
        <f>F48</f>
        <v>29000</v>
      </c>
    </row>
    <row r="48" spans="2:6" ht="68.25" customHeight="1">
      <c r="B48" s="267" t="s">
        <v>347</v>
      </c>
      <c r="C48" s="268" t="s">
        <v>348</v>
      </c>
      <c r="D48" s="269">
        <v>29000</v>
      </c>
      <c r="E48" s="269">
        <v>29000</v>
      </c>
      <c r="F48" s="270">
        <v>29000</v>
      </c>
    </row>
    <row r="49" spans="2:6" ht="25.5">
      <c r="B49" s="267" t="s">
        <v>349</v>
      </c>
      <c r="C49" s="268" t="s">
        <v>350</v>
      </c>
      <c r="D49" s="269">
        <f aca="true" t="shared" si="2" ref="D49:F50">D50</f>
        <v>0</v>
      </c>
      <c r="E49" s="269">
        <f t="shared" si="2"/>
        <v>0</v>
      </c>
      <c r="F49" s="270">
        <f t="shared" si="2"/>
        <v>0</v>
      </c>
    </row>
    <row r="50" spans="2:6" ht="51">
      <c r="B50" s="267" t="s">
        <v>351</v>
      </c>
      <c r="C50" s="268" t="s">
        <v>352</v>
      </c>
      <c r="D50" s="269">
        <f t="shared" si="2"/>
        <v>0</v>
      </c>
      <c r="E50" s="269">
        <f t="shared" si="2"/>
        <v>0</v>
      </c>
      <c r="F50" s="270">
        <f t="shared" si="2"/>
        <v>0</v>
      </c>
    </row>
    <row r="51" spans="2:6" ht="55.5" customHeight="1">
      <c r="B51" s="267" t="s">
        <v>353</v>
      </c>
      <c r="C51" s="268" t="s">
        <v>354</v>
      </c>
      <c r="D51" s="269">
        <v>0</v>
      </c>
      <c r="E51" s="269">
        <v>0</v>
      </c>
      <c r="F51" s="270">
        <v>0</v>
      </c>
    </row>
    <row r="52" spans="2:6" s="262" customFormat="1" ht="38.25">
      <c r="B52" s="263" t="s">
        <v>355</v>
      </c>
      <c r="C52" s="264" t="s">
        <v>356</v>
      </c>
      <c r="D52" s="265">
        <f>D53</f>
        <v>0</v>
      </c>
      <c r="E52" s="265">
        <f>E53</f>
        <v>0</v>
      </c>
      <c r="F52" s="266">
        <f>F53</f>
        <v>0</v>
      </c>
    </row>
    <row r="53" spans="2:6" ht="12.75">
      <c r="B53" s="267" t="s">
        <v>357</v>
      </c>
      <c r="C53" s="268" t="s">
        <v>358</v>
      </c>
      <c r="D53" s="269">
        <f>D56+D54</f>
        <v>0</v>
      </c>
      <c r="E53" s="269">
        <f>E56+E54</f>
        <v>0</v>
      </c>
      <c r="F53" s="270">
        <f>F56+F54</f>
        <v>0</v>
      </c>
    </row>
    <row r="54" spans="2:6" ht="38.25">
      <c r="B54" s="267" t="s">
        <v>359</v>
      </c>
      <c r="C54" s="268" t="s">
        <v>360</v>
      </c>
      <c r="D54" s="269">
        <f>D55</f>
        <v>0</v>
      </c>
      <c r="E54" s="269">
        <f>E55</f>
        <v>0</v>
      </c>
      <c r="F54" s="270">
        <f>F55</f>
        <v>0</v>
      </c>
    </row>
    <row r="55" spans="2:6" ht="38.25">
      <c r="B55" s="267" t="s">
        <v>361</v>
      </c>
      <c r="C55" s="268" t="s">
        <v>362</v>
      </c>
      <c r="D55" s="269"/>
      <c r="E55" s="269"/>
      <c r="F55" s="270"/>
    </row>
    <row r="56" spans="2:6" ht="12.75">
      <c r="B56" s="267" t="s">
        <v>363</v>
      </c>
      <c r="C56" s="268" t="s">
        <v>364</v>
      </c>
      <c r="D56" s="269">
        <f>D57</f>
        <v>0</v>
      </c>
      <c r="E56" s="269">
        <f>E57</f>
        <v>0</v>
      </c>
      <c r="F56" s="270">
        <f>F57</f>
        <v>0</v>
      </c>
    </row>
    <row r="57" spans="2:6" ht="25.5">
      <c r="B57" s="267" t="s">
        <v>365</v>
      </c>
      <c r="C57" s="268" t="s">
        <v>366</v>
      </c>
      <c r="D57" s="269"/>
      <c r="E57" s="269"/>
      <c r="F57" s="270"/>
    </row>
    <row r="58" spans="2:6" s="262" customFormat="1" ht="25.5">
      <c r="B58" s="263" t="s">
        <v>367</v>
      </c>
      <c r="C58" s="264" t="s">
        <v>368</v>
      </c>
      <c r="D58" s="265">
        <f>D59+D62</f>
        <v>0</v>
      </c>
      <c r="E58" s="265">
        <f>E59+E62</f>
        <v>0</v>
      </c>
      <c r="F58" s="266">
        <f>F59+F62</f>
        <v>0</v>
      </c>
    </row>
    <row r="59" spans="2:6" ht="76.5">
      <c r="B59" s="267" t="s">
        <v>369</v>
      </c>
      <c r="C59" s="268" t="s">
        <v>370</v>
      </c>
      <c r="D59" s="269">
        <f aca="true" t="shared" si="3" ref="D59:F60">D60</f>
        <v>0</v>
      </c>
      <c r="E59" s="269">
        <f t="shared" si="3"/>
        <v>0</v>
      </c>
      <c r="F59" s="270">
        <f t="shared" si="3"/>
        <v>0</v>
      </c>
    </row>
    <row r="60" spans="2:6" ht="89.25">
      <c r="B60" s="267" t="s">
        <v>371</v>
      </c>
      <c r="C60" s="268" t="s">
        <v>372</v>
      </c>
      <c r="D60" s="269">
        <f t="shared" si="3"/>
        <v>0</v>
      </c>
      <c r="E60" s="269">
        <f t="shared" si="3"/>
        <v>0</v>
      </c>
      <c r="F60" s="270">
        <f t="shared" si="3"/>
        <v>0</v>
      </c>
    </row>
    <row r="61" spans="2:6" ht="89.25">
      <c r="B61" s="267" t="s">
        <v>373</v>
      </c>
      <c r="C61" s="268" t="s">
        <v>374</v>
      </c>
      <c r="D61" s="269">
        <v>0</v>
      </c>
      <c r="E61" s="269">
        <v>0</v>
      </c>
      <c r="F61" s="270"/>
    </row>
    <row r="62" spans="2:6" ht="25.5">
      <c r="B62" s="267" t="s">
        <v>375</v>
      </c>
      <c r="C62" s="268" t="s">
        <v>376</v>
      </c>
      <c r="D62" s="269">
        <f aca="true" t="shared" si="4" ref="D62:F63">D63</f>
        <v>0</v>
      </c>
      <c r="E62" s="269">
        <f t="shared" si="4"/>
        <v>0</v>
      </c>
      <c r="F62" s="270">
        <f t="shared" si="4"/>
        <v>0</v>
      </c>
    </row>
    <row r="63" spans="2:6" ht="51">
      <c r="B63" s="267" t="s">
        <v>377</v>
      </c>
      <c r="C63" s="268" t="s">
        <v>378</v>
      </c>
      <c r="D63" s="269">
        <f t="shared" si="4"/>
        <v>0</v>
      </c>
      <c r="E63" s="269">
        <f t="shared" si="4"/>
        <v>0</v>
      </c>
      <c r="F63" s="270">
        <f t="shared" si="4"/>
        <v>0</v>
      </c>
    </row>
    <row r="64" spans="2:6" ht="51">
      <c r="B64" s="267" t="s">
        <v>379</v>
      </c>
      <c r="C64" s="268" t="s">
        <v>380</v>
      </c>
      <c r="D64" s="269">
        <v>0</v>
      </c>
      <c r="E64" s="269">
        <v>0</v>
      </c>
      <c r="F64" s="270">
        <v>0</v>
      </c>
    </row>
    <row r="65" spans="2:6" ht="18.75" customHeight="1">
      <c r="B65" s="271" t="s">
        <v>381</v>
      </c>
      <c r="C65" s="272" t="s">
        <v>382</v>
      </c>
      <c r="D65" s="269">
        <f aca="true" t="shared" si="5" ref="D65:F66">D66</f>
        <v>0</v>
      </c>
      <c r="E65" s="269">
        <f t="shared" si="5"/>
        <v>0</v>
      </c>
      <c r="F65" s="270">
        <f t="shared" si="5"/>
        <v>0</v>
      </c>
    </row>
    <row r="66" spans="2:6" ht="38.25">
      <c r="B66" s="273" t="s">
        <v>383</v>
      </c>
      <c r="C66" s="274" t="s">
        <v>384</v>
      </c>
      <c r="D66" s="269">
        <f t="shared" si="5"/>
        <v>0</v>
      </c>
      <c r="E66" s="269">
        <f t="shared" si="5"/>
        <v>0</v>
      </c>
      <c r="F66" s="270">
        <f t="shared" si="5"/>
        <v>0</v>
      </c>
    </row>
    <row r="67" spans="2:6" ht="38.25">
      <c r="B67" s="275" t="s">
        <v>385</v>
      </c>
      <c r="C67" s="276" t="s">
        <v>386</v>
      </c>
      <c r="D67" s="269"/>
      <c r="E67" s="269"/>
      <c r="F67" s="270"/>
    </row>
    <row r="68" spans="2:6" s="262" customFormat="1" ht="18.75" customHeight="1">
      <c r="B68" s="263" t="s">
        <v>387</v>
      </c>
      <c r="C68" s="264" t="s">
        <v>388</v>
      </c>
      <c r="D68" s="265">
        <f aca="true" t="shared" si="6" ref="D68:F69">D69</f>
        <v>0</v>
      </c>
      <c r="E68" s="265">
        <f t="shared" si="6"/>
        <v>0</v>
      </c>
      <c r="F68" s="266">
        <f t="shared" si="6"/>
        <v>0</v>
      </c>
    </row>
    <row r="69" spans="2:6" ht="25.5">
      <c r="B69" s="267" t="s">
        <v>389</v>
      </c>
      <c r="C69" s="268" t="s">
        <v>390</v>
      </c>
      <c r="D69" s="269">
        <f t="shared" si="6"/>
        <v>0</v>
      </c>
      <c r="E69" s="269">
        <f t="shared" si="6"/>
        <v>0</v>
      </c>
      <c r="F69" s="270">
        <f t="shared" si="6"/>
        <v>0</v>
      </c>
    </row>
    <row r="70" spans="2:6" ht="38.25">
      <c r="B70" s="267" t="s">
        <v>391</v>
      </c>
      <c r="C70" s="268" t="s">
        <v>397</v>
      </c>
      <c r="D70" s="269"/>
      <c r="E70" s="269"/>
      <c r="F70" s="270"/>
    </row>
    <row r="71" spans="2:6" s="262" customFormat="1" ht="12.75">
      <c r="B71" s="263" t="s">
        <v>398</v>
      </c>
      <c r="C71" s="264" t="s">
        <v>399</v>
      </c>
      <c r="D71" s="265">
        <f>D72+D74</f>
        <v>0</v>
      </c>
      <c r="E71" s="265">
        <f>E72+E74</f>
        <v>0</v>
      </c>
      <c r="F71" s="266">
        <f>F72+F74</f>
        <v>0</v>
      </c>
    </row>
    <row r="72" spans="2:6" ht="12.75">
      <c r="B72" s="267" t="s">
        <v>400</v>
      </c>
      <c r="C72" s="268" t="s">
        <v>401</v>
      </c>
      <c r="D72" s="269">
        <f>D73</f>
        <v>0</v>
      </c>
      <c r="E72" s="269">
        <f>E73</f>
        <v>0</v>
      </c>
      <c r="F72" s="270">
        <f>F73</f>
        <v>0</v>
      </c>
    </row>
    <row r="73" spans="2:6" ht="25.5">
      <c r="B73" s="267" t="s">
        <v>402</v>
      </c>
      <c r="C73" s="268" t="s">
        <v>403</v>
      </c>
      <c r="D73" s="269"/>
      <c r="E73" s="269"/>
      <c r="F73" s="270"/>
    </row>
    <row r="74" spans="2:6" ht="12.75">
      <c r="B74" s="267" t="s">
        <v>404</v>
      </c>
      <c r="C74" s="268" t="s">
        <v>405</v>
      </c>
      <c r="D74" s="269">
        <f>D75</f>
        <v>0</v>
      </c>
      <c r="E74" s="269">
        <f>E75</f>
        <v>0</v>
      </c>
      <c r="F74" s="270">
        <f>F75</f>
        <v>0</v>
      </c>
    </row>
    <row r="75" spans="2:6" ht="25.5">
      <c r="B75" s="267" t="s">
        <v>406</v>
      </c>
      <c r="C75" s="268" t="s">
        <v>407</v>
      </c>
      <c r="D75" s="269"/>
      <c r="E75" s="269"/>
      <c r="F75" s="270"/>
    </row>
    <row r="76" spans="2:6" s="262" customFormat="1" ht="19.5" customHeight="1">
      <c r="B76" s="277" t="s">
        <v>408</v>
      </c>
      <c r="C76" s="278" t="s">
        <v>409</v>
      </c>
      <c r="D76" s="279">
        <v>4570661</v>
      </c>
      <c r="E76" s="279">
        <f>E79+E83+E87</f>
        <v>1349021</v>
      </c>
      <c r="F76" s="279">
        <f>F77+F106</f>
        <v>1223113</v>
      </c>
    </row>
    <row r="77" spans="2:6" s="262" customFormat="1" ht="42" customHeight="1">
      <c r="B77" s="263" t="s">
        <v>410</v>
      </c>
      <c r="C77" s="264" t="s">
        <v>411</v>
      </c>
      <c r="D77" s="265">
        <f>D78+D87+D105</f>
        <v>4570661</v>
      </c>
      <c r="E77" s="265">
        <f>E78+E87+E93</f>
        <v>1349021</v>
      </c>
      <c r="F77" s="265">
        <f>F80+F82+F87</f>
        <v>1223113</v>
      </c>
    </row>
    <row r="78" spans="2:6" ht="25.5">
      <c r="B78" s="267" t="s">
        <v>480</v>
      </c>
      <c r="C78" s="280" t="s">
        <v>412</v>
      </c>
      <c r="D78" s="281">
        <f>D80+D83+D84+D85</f>
        <v>4267700</v>
      </c>
      <c r="E78" s="281">
        <f>E79+E83</f>
        <v>1246000</v>
      </c>
      <c r="F78" s="282">
        <v>1116000</v>
      </c>
    </row>
    <row r="79" spans="2:6" ht="12.75">
      <c r="B79" s="267" t="s">
        <v>479</v>
      </c>
      <c r="C79" s="268" t="s">
        <v>413</v>
      </c>
      <c r="D79" s="269">
        <f>D80</f>
        <v>1219000</v>
      </c>
      <c r="E79" s="269">
        <f>E80</f>
        <v>1246000</v>
      </c>
      <c r="F79" s="270">
        <f>F80</f>
        <v>1107000</v>
      </c>
    </row>
    <row r="80" spans="2:6" ht="25.5">
      <c r="B80" s="267" t="s">
        <v>478</v>
      </c>
      <c r="C80" s="268" t="s">
        <v>414</v>
      </c>
      <c r="D80" s="269">
        <f>D81+D82</f>
        <v>1219000</v>
      </c>
      <c r="E80" s="269">
        <f>E81+E82</f>
        <v>1246000</v>
      </c>
      <c r="F80" s="270">
        <v>1107000</v>
      </c>
    </row>
    <row r="81" spans="2:6" ht="38.25">
      <c r="B81" s="283" t="s">
        <v>477</v>
      </c>
      <c r="C81" s="268" t="s">
        <v>470</v>
      </c>
      <c r="D81" s="269">
        <v>1209000</v>
      </c>
      <c r="E81" s="269">
        <v>1237000</v>
      </c>
      <c r="F81" s="270">
        <v>1107000</v>
      </c>
    </row>
    <row r="82" spans="2:6" ht="38.25">
      <c r="B82" s="283" t="s">
        <v>476</v>
      </c>
      <c r="C82" s="268" t="s">
        <v>469</v>
      </c>
      <c r="D82" s="269">
        <v>10000</v>
      </c>
      <c r="E82" s="269">
        <v>9000</v>
      </c>
      <c r="F82" s="270">
        <v>9000</v>
      </c>
    </row>
    <row r="83" spans="2:6" ht="81" customHeight="1">
      <c r="B83" s="267" t="s">
        <v>500</v>
      </c>
      <c r="C83" s="268" t="s">
        <v>501</v>
      </c>
      <c r="D83" s="269">
        <v>2952700</v>
      </c>
      <c r="E83" s="269">
        <v>0</v>
      </c>
      <c r="F83" s="270">
        <f>F84</f>
        <v>0</v>
      </c>
    </row>
    <row r="84" spans="2:6" ht="45" customHeight="1">
      <c r="B84" s="267" t="s">
        <v>475</v>
      </c>
      <c r="C84" s="284" t="s">
        <v>461</v>
      </c>
      <c r="D84" s="269">
        <v>53000</v>
      </c>
      <c r="E84" s="269">
        <v>0</v>
      </c>
      <c r="F84" s="270">
        <v>0</v>
      </c>
    </row>
    <row r="85" spans="2:6" ht="59.25" customHeight="1">
      <c r="B85" s="267" t="s">
        <v>498</v>
      </c>
      <c r="C85" s="284" t="s">
        <v>499</v>
      </c>
      <c r="D85" s="269">
        <v>43000</v>
      </c>
      <c r="E85" s="269"/>
      <c r="F85" s="270"/>
    </row>
    <row r="86" spans="2:6" ht="72" customHeight="1">
      <c r="B86" s="267" t="s">
        <v>490</v>
      </c>
      <c r="C86" s="284" t="s">
        <v>491</v>
      </c>
      <c r="D86" s="269">
        <v>0</v>
      </c>
      <c r="E86" s="269"/>
      <c r="F86" s="270"/>
    </row>
    <row r="87" spans="2:6" ht="38.25" customHeight="1">
      <c r="B87" s="267" t="s">
        <v>474</v>
      </c>
      <c r="C87" s="268" t="s">
        <v>415</v>
      </c>
      <c r="D87" s="269">
        <f>D88+D90</f>
        <v>101961</v>
      </c>
      <c r="E87" s="269">
        <v>103021</v>
      </c>
      <c r="F87" s="270">
        <v>107113</v>
      </c>
    </row>
    <row r="88" spans="2:6" ht="25.5" hidden="1">
      <c r="B88" s="267" t="s">
        <v>416</v>
      </c>
      <c r="C88" s="268" t="s">
        <v>417</v>
      </c>
      <c r="D88" s="269">
        <f>D89</f>
        <v>0</v>
      </c>
      <c r="E88" s="269">
        <f>E89</f>
        <v>0</v>
      </c>
      <c r="F88" s="270">
        <f>F89</f>
        <v>0</v>
      </c>
    </row>
    <row r="89" spans="2:6" ht="38.25" hidden="1">
      <c r="B89" s="267" t="s">
        <v>418</v>
      </c>
      <c r="C89" s="268" t="s">
        <v>419</v>
      </c>
      <c r="D89" s="269">
        <v>0</v>
      </c>
      <c r="E89" s="269">
        <v>0</v>
      </c>
      <c r="F89" s="270">
        <v>0</v>
      </c>
    </row>
    <row r="90" spans="2:6" ht="39.75" customHeight="1">
      <c r="B90" s="267" t="s">
        <v>473</v>
      </c>
      <c r="C90" s="268" t="s">
        <v>420</v>
      </c>
      <c r="D90" s="269">
        <v>101961</v>
      </c>
      <c r="E90" s="269">
        <v>103021</v>
      </c>
      <c r="F90" s="270">
        <v>107113</v>
      </c>
    </row>
    <row r="91" spans="2:6" ht="42.75" customHeight="1">
      <c r="B91" s="267" t="s">
        <v>472</v>
      </c>
      <c r="C91" s="268" t="s">
        <v>421</v>
      </c>
      <c r="D91" s="269">
        <v>101961</v>
      </c>
      <c r="E91" s="269">
        <v>103021</v>
      </c>
      <c r="F91" s="270">
        <v>107113</v>
      </c>
    </row>
    <row r="92" spans="2:6" ht="25.5">
      <c r="B92" s="304" t="s">
        <v>471</v>
      </c>
      <c r="C92" s="305" t="s">
        <v>429</v>
      </c>
      <c r="D92" s="269">
        <v>0</v>
      </c>
      <c r="E92" s="269">
        <v>0</v>
      </c>
      <c r="F92" s="270">
        <v>0</v>
      </c>
    </row>
    <row r="93" spans="2:6" ht="25.5" hidden="1">
      <c r="B93" s="285" t="s">
        <v>422</v>
      </c>
      <c r="C93" s="280" t="s">
        <v>423</v>
      </c>
      <c r="D93" s="281">
        <f>D94+D96</f>
        <v>0</v>
      </c>
      <c r="E93" s="281">
        <f>E94+E96</f>
        <v>0</v>
      </c>
      <c r="F93" s="281">
        <f>F94+F96</f>
        <v>0</v>
      </c>
    </row>
    <row r="94" spans="2:6" ht="51" hidden="1">
      <c r="B94" s="267" t="s">
        <v>424</v>
      </c>
      <c r="C94" s="268" t="s">
        <v>425</v>
      </c>
      <c r="D94" s="269">
        <f>D95</f>
        <v>0</v>
      </c>
      <c r="E94" s="269">
        <f>E95</f>
        <v>0</v>
      </c>
      <c r="F94" s="270">
        <f>F95</f>
        <v>0</v>
      </c>
    </row>
    <row r="95" spans="2:6" ht="51" hidden="1">
      <c r="B95" s="267" t="s">
        <v>426</v>
      </c>
      <c r="C95" s="268" t="s">
        <v>427</v>
      </c>
      <c r="D95" s="269"/>
      <c r="E95" s="269"/>
      <c r="F95" s="270"/>
    </row>
    <row r="96" spans="2:6" ht="25.5" hidden="1">
      <c r="B96" s="267" t="s">
        <v>428</v>
      </c>
      <c r="C96" s="268" t="s">
        <v>429</v>
      </c>
      <c r="D96" s="269">
        <f>SUM(D97:D104)</f>
        <v>0</v>
      </c>
      <c r="E96" s="269">
        <f>SUM(E97:E104)</f>
        <v>0</v>
      </c>
      <c r="F96" s="269">
        <f>SUM(F97:F104)</f>
        <v>0</v>
      </c>
    </row>
    <row r="97" spans="2:6" ht="38.25" hidden="1">
      <c r="B97" s="267" t="s">
        <v>430</v>
      </c>
      <c r="C97" s="268" t="s">
        <v>431</v>
      </c>
      <c r="D97" s="269"/>
      <c r="E97" s="269"/>
      <c r="F97" s="270"/>
    </row>
    <row r="98" spans="2:6" ht="63.75" hidden="1">
      <c r="B98" s="267" t="s">
        <v>432</v>
      </c>
      <c r="C98" s="268" t="s">
        <v>433</v>
      </c>
      <c r="D98" s="269"/>
      <c r="E98" s="269"/>
      <c r="F98" s="270"/>
    </row>
    <row r="99" spans="2:6" ht="38.25" hidden="1">
      <c r="B99" s="267" t="s">
        <v>434</v>
      </c>
      <c r="C99" s="268" t="s">
        <v>435</v>
      </c>
      <c r="D99" s="269"/>
      <c r="E99" s="269"/>
      <c r="F99" s="270"/>
    </row>
    <row r="100" spans="2:6" ht="51" hidden="1">
      <c r="B100" s="267" t="s">
        <v>436</v>
      </c>
      <c r="C100" s="268" t="s">
        <v>437</v>
      </c>
      <c r="D100" s="269"/>
      <c r="E100" s="269"/>
      <c r="F100" s="270"/>
    </row>
    <row r="101" spans="2:6" ht="51" hidden="1">
      <c r="B101" s="267" t="s">
        <v>438</v>
      </c>
      <c r="C101" s="268" t="s">
        <v>439</v>
      </c>
      <c r="D101" s="269"/>
      <c r="E101" s="269"/>
      <c r="F101" s="270"/>
    </row>
    <row r="102" spans="2:6" ht="76.5" hidden="1">
      <c r="B102" s="267" t="s">
        <v>440</v>
      </c>
      <c r="C102" s="268" t="s">
        <v>441</v>
      </c>
      <c r="D102" s="269"/>
      <c r="E102" s="269"/>
      <c r="F102" s="270"/>
    </row>
    <row r="103" spans="2:6" ht="51" hidden="1">
      <c r="B103" s="267" t="s">
        <v>442</v>
      </c>
      <c r="C103" s="268" t="s">
        <v>443</v>
      </c>
      <c r="D103" s="269"/>
      <c r="E103" s="269"/>
      <c r="F103" s="270"/>
    </row>
    <row r="104" spans="2:6" ht="51" hidden="1">
      <c r="B104" s="267" t="s">
        <v>444</v>
      </c>
      <c r="C104" s="268" t="s">
        <v>445</v>
      </c>
      <c r="D104" s="269"/>
      <c r="E104" s="269"/>
      <c r="F104" s="270"/>
    </row>
    <row r="105" spans="2:6" ht="65.25" customHeight="1">
      <c r="B105" s="267" t="s">
        <v>496</v>
      </c>
      <c r="C105" s="268" t="s">
        <v>497</v>
      </c>
      <c r="D105" s="269">
        <v>201000</v>
      </c>
      <c r="E105" s="269">
        <f>E106+E107</f>
        <v>0</v>
      </c>
      <c r="F105" s="270">
        <f>F106+F107</f>
        <v>0</v>
      </c>
    </row>
    <row r="106" spans="2:6" s="262" customFormat="1" ht="0.75" customHeight="1">
      <c r="B106" s="263" t="s">
        <v>454</v>
      </c>
      <c r="C106" s="264" t="s">
        <v>446</v>
      </c>
      <c r="D106" s="265">
        <v>0</v>
      </c>
      <c r="E106" s="265">
        <f>E107</f>
        <v>0</v>
      </c>
      <c r="F106" s="266">
        <f>F107</f>
        <v>0</v>
      </c>
    </row>
    <row r="107" spans="2:6" ht="38.25" hidden="1">
      <c r="B107" s="267" t="s">
        <v>451</v>
      </c>
      <c r="C107" s="268" t="s">
        <v>452</v>
      </c>
      <c r="D107" s="269">
        <v>0</v>
      </c>
      <c r="E107" s="269">
        <f>E108+E109</f>
        <v>0</v>
      </c>
      <c r="F107" s="270">
        <f>F108+F109</f>
        <v>0</v>
      </c>
    </row>
    <row r="108" spans="2:6" ht="38.25" hidden="1">
      <c r="B108" s="267" t="s">
        <v>450</v>
      </c>
      <c r="C108" s="268" t="s">
        <v>453</v>
      </c>
      <c r="D108" s="269">
        <v>0</v>
      </c>
      <c r="E108" s="269">
        <v>0</v>
      </c>
      <c r="F108" s="270">
        <v>0</v>
      </c>
    </row>
    <row r="109" spans="2:6" ht="30.75" customHeight="1" hidden="1">
      <c r="B109" s="267" t="s">
        <v>448</v>
      </c>
      <c r="C109" s="268" t="s">
        <v>447</v>
      </c>
      <c r="D109" s="269">
        <v>0</v>
      </c>
      <c r="E109" s="269">
        <v>0</v>
      </c>
      <c r="F109" s="270">
        <v>0</v>
      </c>
    </row>
    <row r="110" spans="2:6" ht="27" customHeight="1" thickBot="1">
      <c r="B110" s="286"/>
      <c r="C110" s="287" t="s">
        <v>449</v>
      </c>
      <c r="D110" s="332">
        <f>D76+D12</f>
        <v>10753744</v>
      </c>
      <c r="E110" s="332">
        <f>E76+E12</f>
        <v>7732482</v>
      </c>
      <c r="F110" s="333">
        <f>F76+F12</f>
        <v>7851033</v>
      </c>
    </row>
  </sheetData>
  <sheetProtection/>
  <mergeCells count="8">
    <mergeCell ref="B9:F9"/>
    <mergeCell ref="D3:F3"/>
    <mergeCell ref="D2:F2"/>
    <mergeCell ref="D4:F4"/>
    <mergeCell ref="D5:F5"/>
    <mergeCell ref="D1:F1"/>
    <mergeCell ref="B7:F7"/>
    <mergeCell ref="B8:F8"/>
  </mergeCells>
  <printOptions/>
  <pageMargins left="0.15748031496062992" right="0.15748031496062992" top="0.15748031496062992" bottom="0.15748031496062992" header="0.1574803149606299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"/>
  <sheetViews>
    <sheetView view="pageBreakPreview" zoomScaleSheetLayoutView="100" zoomScalePageLayoutView="0" workbookViewId="0" topLeftCell="A1">
      <selection activeCell="C5" sqref="C5:E5"/>
    </sheetView>
  </sheetViews>
  <sheetFormatPr defaultColWidth="9.140625" defaultRowHeight="15"/>
  <cols>
    <col min="1" max="1" width="20.8515625" style="206" customWidth="1"/>
    <col min="2" max="2" width="46.8515625" style="206" customWidth="1"/>
    <col min="3" max="3" width="14.00390625" style="209" customWidth="1"/>
    <col min="4" max="5" width="14.00390625" style="210" customWidth="1"/>
    <col min="6" max="16384" width="9.140625" style="206" customWidth="1"/>
  </cols>
  <sheetData>
    <row r="1" spans="2:5" ht="15.75" customHeight="1">
      <c r="B1" s="207"/>
      <c r="C1" s="335" t="s">
        <v>396</v>
      </c>
      <c r="D1" s="335"/>
      <c r="E1" s="335"/>
    </row>
    <row r="2" spans="2:5" ht="15.75" customHeight="1">
      <c r="B2" s="207" t="s">
        <v>194</v>
      </c>
      <c r="C2" s="335" t="s">
        <v>187</v>
      </c>
      <c r="D2" s="335"/>
      <c r="E2" s="335"/>
    </row>
    <row r="3" spans="3:5" ht="15.75" customHeight="1">
      <c r="C3" s="335" t="s">
        <v>186</v>
      </c>
      <c r="D3" s="335"/>
      <c r="E3" s="335"/>
    </row>
    <row r="4" spans="3:5" ht="15.75" customHeight="1">
      <c r="C4" s="335" t="s">
        <v>394</v>
      </c>
      <c r="D4" s="335"/>
      <c r="E4" s="335"/>
    </row>
    <row r="5" spans="3:5" ht="12.75" customHeight="1">
      <c r="C5" s="335" t="s">
        <v>517</v>
      </c>
      <c r="D5" s="335"/>
      <c r="E5" s="335"/>
    </row>
    <row r="6" spans="1:5" s="208" customFormat="1" ht="18.75" customHeight="1">
      <c r="A6" s="337" t="s">
        <v>195</v>
      </c>
      <c r="B6" s="337"/>
      <c r="C6" s="337"/>
      <c r="D6" s="337"/>
      <c r="E6" s="337"/>
    </row>
    <row r="7" spans="1:5" s="208" customFormat="1" ht="18.75" customHeight="1">
      <c r="A7" s="337" t="s">
        <v>395</v>
      </c>
      <c r="B7" s="337"/>
      <c r="C7" s="337"/>
      <c r="D7" s="337"/>
      <c r="E7" s="337"/>
    </row>
    <row r="8" spans="1:5" s="208" customFormat="1" ht="18.75" customHeight="1">
      <c r="A8" s="337" t="s">
        <v>509</v>
      </c>
      <c r="B8" s="337"/>
      <c r="C8" s="337"/>
      <c r="D8" s="337"/>
      <c r="E8" s="337"/>
    </row>
    <row r="10" ht="15.75" thickBot="1">
      <c r="E10" s="211" t="s">
        <v>185</v>
      </c>
    </row>
    <row r="11" spans="1:5" ht="57" thickBot="1">
      <c r="A11" s="212" t="s">
        <v>196</v>
      </c>
      <c r="B11" s="213" t="s">
        <v>197</v>
      </c>
      <c r="C11" s="329" t="s">
        <v>462</v>
      </c>
      <c r="D11" s="330" t="s">
        <v>481</v>
      </c>
      <c r="E11" s="331" t="s">
        <v>506</v>
      </c>
    </row>
    <row r="12" spans="1:5" ht="19.5" customHeight="1">
      <c r="A12" s="214" t="s">
        <v>198</v>
      </c>
      <c r="B12" s="215" t="s">
        <v>199</v>
      </c>
      <c r="C12" s="216">
        <f>C13+C30+C19+C25</f>
        <v>0</v>
      </c>
      <c r="D12" s="216">
        <f>D13+D30+D19+D25</f>
        <v>0</v>
      </c>
      <c r="E12" s="217">
        <f>E13+E30+E19+E25</f>
        <v>0</v>
      </c>
    </row>
    <row r="13" spans="1:5" ht="31.5" customHeight="1">
      <c r="A13" s="218" t="s">
        <v>200</v>
      </c>
      <c r="B13" s="219" t="s">
        <v>201</v>
      </c>
      <c r="C13" s="220">
        <f>ABS(C14)-ABS(C19)-ABS(C25)</f>
        <v>0</v>
      </c>
      <c r="D13" s="220">
        <f>ABS(D14)-ABS(D19)-ABS(D25)</f>
        <v>0</v>
      </c>
      <c r="E13" s="221">
        <f>ABS(E14)-ABS(E19)-ABS(E25)</f>
        <v>0</v>
      </c>
    </row>
    <row r="14" spans="1:5" ht="31.5" customHeight="1">
      <c r="A14" s="218" t="s">
        <v>202</v>
      </c>
      <c r="B14" s="219" t="s">
        <v>203</v>
      </c>
      <c r="C14" s="220">
        <f>C16-ABS(C18)</f>
        <v>0</v>
      </c>
      <c r="D14" s="220">
        <f>D16-ABS(D18)</f>
        <v>0</v>
      </c>
      <c r="E14" s="221">
        <f>E16-ABS(E18)</f>
        <v>0</v>
      </c>
    </row>
    <row r="15" spans="1:5" ht="33.75" customHeight="1">
      <c r="A15" s="222" t="s">
        <v>204</v>
      </c>
      <c r="B15" s="223" t="s">
        <v>205</v>
      </c>
      <c r="C15" s="224">
        <f>C16</f>
        <v>0</v>
      </c>
      <c r="D15" s="224">
        <f>D16</f>
        <v>0</v>
      </c>
      <c r="E15" s="225">
        <f>E16</f>
        <v>0</v>
      </c>
    </row>
    <row r="16" spans="1:5" ht="48" customHeight="1">
      <c r="A16" s="222" t="s">
        <v>206</v>
      </c>
      <c r="B16" s="223" t="s">
        <v>207</v>
      </c>
      <c r="C16" s="224"/>
      <c r="D16" s="226"/>
      <c r="E16" s="227"/>
    </row>
    <row r="17" spans="1:5" ht="35.25" customHeight="1">
      <c r="A17" s="222" t="s">
        <v>208</v>
      </c>
      <c r="B17" s="223" t="s">
        <v>209</v>
      </c>
      <c r="C17" s="224">
        <f>C18</f>
        <v>0</v>
      </c>
      <c r="D17" s="224">
        <f>D18</f>
        <v>0</v>
      </c>
      <c r="E17" s="225">
        <f>E18</f>
        <v>0</v>
      </c>
    </row>
    <row r="18" spans="1:5" ht="46.5" customHeight="1">
      <c r="A18" s="222" t="s">
        <v>210</v>
      </c>
      <c r="B18" s="223" t="s">
        <v>211</v>
      </c>
      <c r="C18" s="224"/>
      <c r="D18" s="226"/>
      <c r="E18" s="227"/>
    </row>
    <row r="19" spans="1:5" ht="33.75" customHeight="1">
      <c r="A19" s="218" t="s">
        <v>212</v>
      </c>
      <c r="B19" s="219" t="s">
        <v>213</v>
      </c>
      <c r="C19" s="220">
        <f>C22-ABS(C24)</f>
        <v>0</v>
      </c>
      <c r="D19" s="228"/>
      <c r="E19" s="229"/>
    </row>
    <row r="20" spans="1:5" ht="45" customHeight="1">
      <c r="A20" s="230" t="s">
        <v>214</v>
      </c>
      <c r="B20" s="231" t="s">
        <v>215</v>
      </c>
      <c r="C20" s="232">
        <f>C21-ABS(C23)</f>
        <v>0</v>
      </c>
      <c r="D20" s="232">
        <f>D21-ABS(D23)</f>
        <v>0</v>
      </c>
      <c r="E20" s="233">
        <f>E21-ABS(E23)</f>
        <v>0</v>
      </c>
    </row>
    <row r="21" spans="1:5" ht="45" customHeight="1">
      <c r="A21" s="230" t="s">
        <v>216</v>
      </c>
      <c r="B21" s="223" t="s">
        <v>217</v>
      </c>
      <c r="C21" s="224">
        <f>C22</f>
        <v>0</v>
      </c>
      <c r="D21" s="224">
        <f>D22</f>
        <v>0</v>
      </c>
      <c r="E21" s="225">
        <f>E22</f>
        <v>0</v>
      </c>
    </row>
    <row r="22" spans="1:5" ht="50.25" customHeight="1">
      <c r="A22" s="230" t="s">
        <v>218</v>
      </c>
      <c r="B22" s="223" t="s">
        <v>219</v>
      </c>
      <c r="C22" s="224"/>
      <c r="D22" s="226"/>
      <c r="E22" s="227"/>
    </row>
    <row r="23" spans="1:5" ht="49.5" customHeight="1">
      <c r="A23" s="230" t="s">
        <v>224</v>
      </c>
      <c r="B23" s="223" t="s">
        <v>225</v>
      </c>
      <c r="C23" s="224">
        <f>C24</f>
        <v>0</v>
      </c>
      <c r="D23" s="224">
        <f>D24</f>
        <v>0</v>
      </c>
      <c r="E23" s="225">
        <f>E24</f>
        <v>0</v>
      </c>
    </row>
    <row r="24" spans="1:5" ht="48.75" customHeight="1">
      <c r="A24" s="230" t="s">
        <v>226</v>
      </c>
      <c r="B24" s="223" t="s">
        <v>227</v>
      </c>
      <c r="C24" s="224"/>
      <c r="D24" s="226"/>
      <c r="E24" s="227"/>
    </row>
    <row r="25" spans="1:5" ht="30.75" customHeight="1">
      <c r="A25" s="218" t="s">
        <v>228</v>
      </c>
      <c r="B25" s="219" t="s">
        <v>229</v>
      </c>
      <c r="C25" s="220">
        <f>ABS(C27)-ABS(C29)</f>
        <v>0</v>
      </c>
      <c r="D25" s="220">
        <f>ABS(D27)-D29</f>
        <v>0</v>
      </c>
      <c r="E25" s="221">
        <f>ABS(E27)-E29</f>
        <v>0</v>
      </c>
    </row>
    <row r="26" spans="1:5" ht="31.5" customHeight="1">
      <c r="A26" s="230" t="s">
        <v>230</v>
      </c>
      <c r="B26" s="231" t="s">
        <v>231</v>
      </c>
      <c r="C26" s="224">
        <f>C27</f>
        <v>0</v>
      </c>
      <c r="D26" s="224">
        <f>D27</f>
        <v>0</v>
      </c>
      <c r="E26" s="225">
        <f>E27</f>
        <v>0</v>
      </c>
    </row>
    <row r="27" spans="1:5" ht="94.5" customHeight="1">
      <c r="A27" s="230" t="s">
        <v>232</v>
      </c>
      <c r="B27" s="223" t="s">
        <v>233</v>
      </c>
      <c r="C27" s="224"/>
      <c r="D27" s="226"/>
      <c r="E27" s="227"/>
    </row>
    <row r="28" spans="1:5" ht="35.25" customHeight="1">
      <c r="A28" s="230" t="s">
        <v>234</v>
      </c>
      <c r="B28" s="223" t="s">
        <v>235</v>
      </c>
      <c r="C28" s="224">
        <f>C29</f>
        <v>0</v>
      </c>
      <c r="D28" s="224">
        <f>D29</f>
        <v>0</v>
      </c>
      <c r="E28" s="225">
        <f>E29</f>
        <v>0</v>
      </c>
    </row>
    <row r="29" spans="1:5" ht="51" customHeight="1">
      <c r="A29" s="230" t="s">
        <v>236</v>
      </c>
      <c r="B29" s="223" t="s">
        <v>237</v>
      </c>
      <c r="C29" s="224"/>
      <c r="D29" s="226"/>
      <c r="E29" s="227"/>
    </row>
    <row r="30" spans="1:5" ht="27" customHeight="1">
      <c r="A30" s="218" t="s">
        <v>200</v>
      </c>
      <c r="B30" s="219" t="s">
        <v>238</v>
      </c>
      <c r="C30" s="220">
        <f>C35-ABS(C31)</f>
        <v>0</v>
      </c>
      <c r="D30" s="220">
        <f>D35-ABS(D31)</f>
        <v>0</v>
      </c>
      <c r="E30" s="221">
        <f>E35-ABS(E31)</f>
        <v>0</v>
      </c>
    </row>
    <row r="31" spans="1:5" ht="36.75" customHeight="1">
      <c r="A31" s="230" t="s">
        <v>239</v>
      </c>
      <c r="B31" s="231" t="s">
        <v>240</v>
      </c>
      <c r="C31" s="290">
        <v>10753744</v>
      </c>
      <c r="D31" s="290">
        <v>7732482</v>
      </c>
      <c r="E31" s="225">
        <v>7851033</v>
      </c>
    </row>
    <row r="32" spans="1:5" ht="27" customHeight="1">
      <c r="A32" s="230" t="s">
        <v>241</v>
      </c>
      <c r="B32" s="231" t="s">
        <v>242</v>
      </c>
      <c r="C32" s="290">
        <v>10753744</v>
      </c>
      <c r="D32" s="290">
        <v>7732482</v>
      </c>
      <c r="E32" s="225">
        <v>7851033</v>
      </c>
    </row>
    <row r="33" spans="1:5" ht="33" customHeight="1">
      <c r="A33" s="230" t="s">
        <v>243</v>
      </c>
      <c r="B33" s="231" t="s">
        <v>244</v>
      </c>
      <c r="C33" s="290">
        <v>10753744</v>
      </c>
      <c r="D33" s="290">
        <v>7732482</v>
      </c>
      <c r="E33" s="225">
        <v>7851033</v>
      </c>
    </row>
    <row r="34" spans="1:5" ht="35.25" customHeight="1">
      <c r="A34" s="230" t="s">
        <v>245</v>
      </c>
      <c r="B34" s="223" t="s">
        <v>246</v>
      </c>
      <c r="C34" s="290">
        <v>10753744</v>
      </c>
      <c r="D34" s="290">
        <v>7732482</v>
      </c>
      <c r="E34" s="225">
        <v>7851033</v>
      </c>
    </row>
    <row r="35" spans="1:5" ht="27" customHeight="1">
      <c r="A35" s="230" t="s">
        <v>247</v>
      </c>
      <c r="B35" s="231" t="s">
        <v>248</v>
      </c>
      <c r="C35" s="290">
        <v>10753744</v>
      </c>
      <c r="D35" s="290">
        <v>7732482</v>
      </c>
      <c r="E35" s="225">
        <v>7851033</v>
      </c>
    </row>
    <row r="36" spans="1:5" ht="27" customHeight="1">
      <c r="A36" s="222" t="s">
        <v>249</v>
      </c>
      <c r="B36" s="223" t="s">
        <v>250</v>
      </c>
      <c r="C36" s="290">
        <v>10753744</v>
      </c>
      <c r="D36" s="290">
        <v>7732482</v>
      </c>
      <c r="E36" s="225">
        <v>7851033</v>
      </c>
    </row>
    <row r="37" spans="1:5" ht="34.5" customHeight="1">
      <c r="A37" s="230" t="s">
        <v>251</v>
      </c>
      <c r="B37" s="231" t="s">
        <v>252</v>
      </c>
      <c r="C37" s="290">
        <v>10753744</v>
      </c>
      <c r="D37" s="290">
        <v>7732482</v>
      </c>
      <c r="E37" s="225">
        <v>7851033</v>
      </c>
    </row>
    <row r="38" spans="1:5" ht="31.5" customHeight="1" thickBot="1">
      <c r="A38" s="234" t="s">
        <v>253</v>
      </c>
      <c r="B38" s="235" t="s">
        <v>254</v>
      </c>
      <c r="C38" s="290">
        <v>10753744</v>
      </c>
      <c r="D38" s="290">
        <v>7732482</v>
      </c>
      <c r="E38" s="225">
        <v>7851033</v>
      </c>
    </row>
  </sheetData>
  <sheetProtection/>
  <mergeCells count="8">
    <mergeCell ref="A6:E6"/>
    <mergeCell ref="A7:E7"/>
    <mergeCell ref="A8:E8"/>
    <mergeCell ref="C1:E1"/>
    <mergeCell ref="C2:E2"/>
    <mergeCell ref="C4:E4"/>
    <mergeCell ref="C5:E5"/>
    <mergeCell ref="C3:E3"/>
  </mergeCells>
  <printOptions/>
  <pageMargins left="0.1968503937007874" right="0.1968503937007874" top="0.2362204724409449" bottom="0.19" header="0.15748031496062992" footer="0.19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1"/>
  <sheetViews>
    <sheetView showGridLines="0" zoomScalePageLayoutView="0" workbookViewId="0" topLeftCell="A1">
      <selection activeCell="AA12" sqref="AA12"/>
    </sheetView>
  </sheetViews>
  <sheetFormatPr defaultColWidth="9.140625" defaultRowHeight="15"/>
  <cols>
    <col min="1" max="1" width="0.5625" style="1" customWidth="1"/>
    <col min="2" max="13" width="0" style="1" hidden="1" customWidth="1"/>
    <col min="14" max="14" width="50.00390625" style="1" customWidth="1"/>
    <col min="15" max="15" width="0" style="1" hidden="1" customWidth="1"/>
    <col min="16" max="16" width="5.421875" style="1" customWidth="1"/>
    <col min="17" max="17" width="5.28125" style="1" customWidth="1"/>
    <col min="18" max="24" width="0" style="1" hidden="1" customWidth="1"/>
    <col min="25" max="25" width="16.8515625" style="1" customWidth="1"/>
    <col min="26" max="26" width="14.57421875" style="1" customWidth="1"/>
    <col min="27" max="27" width="22.57421875" style="1" customWidth="1"/>
    <col min="28" max="28" width="0" style="1" hidden="1" customWidth="1"/>
    <col min="29" max="29" width="3.57421875" style="1" customWidth="1"/>
    <col min="30" max="16384" width="9.140625" style="1" customWidth="1"/>
  </cols>
  <sheetData>
    <row r="1" spans="1:29" ht="12.75" customHeight="1">
      <c r="A1" s="43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2"/>
      <c r="Z1" s="41"/>
      <c r="AA1" s="2"/>
      <c r="AB1" s="3"/>
      <c r="AC1" s="2"/>
    </row>
    <row r="2" spans="1:29" ht="12.75" customHeight="1">
      <c r="A2" s="43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4"/>
      <c r="X2" s="42"/>
      <c r="Y2" s="56" t="s">
        <v>392</v>
      </c>
      <c r="Z2" s="41"/>
      <c r="AA2" s="2"/>
      <c r="AB2" s="3"/>
      <c r="AC2" s="2"/>
    </row>
    <row r="3" spans="1:29" ht="12.75" customHeight="1">
      <c r="A3" s="43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4"/>
      <c r="X3" s="42"/>
      <c r="Y3" s="56" t="s">
        <v>187</v>
      </c>
      <c r="Z3" s="41"/>
      <c r="AA3" s="2"/>
      <c r="AB3" s="3"/>
      <c r="AC3" s="2"/>
    </row>
    <row r="4" spans="1:29" ht="12.75" customHeight="1">
      <c r="A4" s="43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4"/>
      <c r="X4" s="42"/>
      <c r="Y4" s="56" t="s">
        <v>186</v>
      </c>
      <c r="Z4" s="41"/>
      <c r="AA4" s="3"/>
      <c r="AB4" s="3"/>
      <c r="AC4" s="2"/>
    </row>
    <row r="5" spans="1:29" ht="12.75" customHeight="1">
      <c r="A5" s="43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"/>
      <c r="P5" s="4"/>
      <c r="Q5" s="2"/>
      <c r="R5" s="45"/>
      <c r="S5" s="47"/>
      <c r="T5" s="45"/>
      <c r="U5" s="45"/>
      <c r="V5" s="45"/>
      <c r="W5" s="44"/>
      <c r="X5" s="46"/>
      <c r="Y5" s="56" t="s">
        <v>0</v>
      </c>
      <c r="Z5" s="45"/>
      <c r="AA5" s="39"/>
      <c r="AB5" s="3"/>
      <c r="AC5" s="2"/>
    </row>
    <row r="6" spans="1:29" ht="12.75" customHeight="1">
      <c r="A6" s="43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4"/>
      <c r="X6" s="42"/>
      <c r="Y6" s="56" t="s">
        <v>518</v>
      </c>
      <c r="Z6" s="41"/>
      <c r="AA6" s="2"/>
      <c r="AB6" s="3"/>
      <c r="AC6" s="2"/>
    </row>
    <row r="7" spans="1:29" ht="12.75" customHeight="1">
      <c r="A7" s="43"/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1"/>
      <c r="AA7" s="3"/>
      <c r="AB7" s="3"/>
      <c r="AC7" s="2"/>
    </row>
    <row r="8" spans="1:29" ht="12.75" customHeight="1">
      <c r="A8" s="36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"/>
      <c r="AC8" s="2"/>
    </row>
    <row r="9" spans="1:29" ht="16.5" customHeight="1">
      <c r="A9" s="40" t="s">
        <v>460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3"/>
      <c r="AC9" s="2"/>
    </row>
    <row r="10" spans="1:29" ht="21" customHeight="1">
      <c r="A10" s="40" t="s">
        <v>507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3"/>
      <c r="AC10" s="2"/>
    </row>
    <row r="11" spans="1:29" ht="19.5" customHeight="1">
      <c r="A11" s="38" t="s">
        <v>508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57"/>
      <c r="O11" s="57"/>
      <c r="P11" s="57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"/>
      <c r="AC11" s="2"/>
    </row>
    <row r="12" spans="1:29" ht="12.75" customHeight="1">
      <c r="A12" s="38" t="s">
        <v>188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40"/>
      <c r="AA12" s="40"/>
      <c r="AB12" s="3"/>
      <c r="AC12" s="2"/>
    </row>
    <row r="13" spans="1:29" ht="12.75" customHeight="1" thickBot="1">
      <c r="A13" s="36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4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60"/>
      <c r="AA13" s="61" t="s">
        <v>185</v>
      </c>
      <c r="AB13" s="3"/>
      <c r="AC13" s="2"/>
    </row>
    <row r="14" spans="1:29" ht="42" customHeight="1" thickBot="1">
      <c r="A14" s="5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2"/>
      <c r="M14" s="31"/>
      <c r="N14" s="62" t="s">
        <v>184</v>
      </c>
      <c r="O14" s="63" t="s">
        <v>183</v>
      </c>
      <c r="P14" s="64" t="s">
        <v>182</v>
      </c>
      <c r="Q14" s="64" t="s">
        <v>181</v>
      </c>
      <c r="R14" s="65" t="s">
        <v>180</v>
      </c>
      <c r="S14" s="342" t="s">
        <v>179</v>
      </c>
      <c r="T14" s="342"/>
      <c r="U14" s="342"/>
      <c r="V14" s="342"/>
      <c r="W14" s="63" t="s">
        <v>178</v>
      </c>
      <c r="X14" s="64" t="s">
        <v>177</v>
      </c>
      <c r="Y14" s="64" t="s">
        <v>462</v>
      </c>
      <c r="Z14" s="62" t="s">
        <v>481</v>
      </c>
      <c r="AA14" s="66" t="s">
        <v>506</v>
      </c>
      <c r="AB14" s="26"/>
      <c r="AC14" s="3"/>
    </row>
    <row r="15" spans="1:29" ht="12" customHeight="1" thickBot="1">
      <c r="A15" s="22"/>
      <c r="B15" s="24"/>
      <c r="C15" s="67"/>
      <c r="D15" s="25"/>
      <c r="E15" s="24"/>
      <c r="F15" s="24"/>
      <c r="G15" s="24"/>
      <c r="H15" s="24"/>
      <c r="I15" s="24"/>
      <c r="J15" s="24"/>
      <c r="K15" s="24"/>
      <c r="L15" s="24"/>
      <c r="M15" s="23"/>
      <c r="N15" s="68">
        <v>1</v>
      </c>
      <c r="O15" s="69">
        <v>2</v>
      </c>
      <c r="P15" s="68">
        <v>2</v>
      </c>
      <c r="Q15" s="68">
        <v>3</v>
      </c>
      <c r="R15" s="70">
        <v>5</v>
      </c>
      <c r="S15" s="343">
        <v>5</v>
      </c>
      <c r="T15" s="343"/>
      <c r="U15" s="343"/>
      <c r="V15" s="343"/>
      <c r="W15" s="71">
        <v>6</v>
      </c>
      <c r="X15" s="69">
        <v>7</v>
      </c>
      <c r="Y15" s="68">
        <v>4</v>
      </c>
      <c r="Z15" s="68">
        <v>5</v>
      </c>
      <c r="AA15" s="68">
        <v>6</v>
      </c>
      <c r="AB15" s="22"/>
      <c r="AC15" s="3"/>
    </row>
    <row r="16" spans="1:29" ht="15" customHeight="1">
      <c r="A16" s="12"/>
      <c r="B16" s="72"/>
      <c r="C16" s="73"/>
      <c r="D16" s="344" t="s">
        <v>176</v>
      </c>
      <c r="E16" s="344"/>
      <c r="F16" s="344"/>
      <c r="G16" s="344"/>
      <c r="H16" s="344"/>
      <c r="I16" s="344"/>
      <c r="J16" s="344"/>
      <c r="K16" s="344"/>
      <c r="L16" s="344"/>
      <c r="M16" s="344"/>
      <c r="N16" s="344"/>
      <c r="O16" s="345"/>
      <c r="P16" s="74">
        <v>1</v>
      </c>
      <c r="Q16" s="75" t="s">
        <v>6</v>
      </c>
      <c r="R16" s="76" t="s">
        <v>189</v>
      </c>
      <c r="S16" s="77" t="s">
        <v>6</v>
      </c>
      <c r="T16" s="78" t="s">
        <v>7</v>
      </c>
      <c r="U16" s="77" t="s">
        <v>6</v>
      </c>
      <c r="V16" s="79" t="s">
        <v>5</v>
      </c>
      <c r="W16" s="346"/>
      <c r="X16" s="347"/>
      <c r="Y16" s="175">
        <f>Y17+Y18+Y20+Y19</f>
        <v>3622099.1599999997</v>
      </c>
      <c r="Z16" s="175">
        <f>Z17+Z18+Z20</f>
        <v>3467369.74</v>
      </c>
      <c r="AA16" s="175">
        <f>AA17+AA18+AA20</f>
        <v>3479130.54</v>
      </c>
      <c r="AB16" s="80"/>
      <c r="AC16" s="81"/>
    </row>
    <row r="17" spans="1:29" ht="49.5" customHeight="1">
      <c r="A17" s="12"/>
      <c r="B17" s="82"/>
      <c r="C17" s="83"/>
      <c r="D17" s="84"/>
      <c r="E17" s="338" t="s">
        <v>175</v>
      </c>
      <c r="F17" s="338"/>
      <c r="G17" s="338"/>
      <c r="H17" s="338"/>
      <c r="I17" s="338"/>
      <c r="J17" s="338"/>
      <c r="K17" s="338"/>
      <c r="L17" s="338"/>
      <c r="M17" s="338"/>
      <c r="N17" s="338"/>
      <c r="O17" s="339"/>
      <c r="P17" s="11">
        <v>1</v>
      </c>
      <c r="Q17" s="10">
        <v>2</v>
      </c>
      <c r="R17" s="85" t="s">
        <v>189</v>
      </c>
      <c r="S17" s="10" t="s">
        <v>6</v>
      </c>
      <c r="T17" s="86" t="s">
        <v>7</v>
      </c>
      <c r="U17" s="10" t="s">
        <v>6</v>
      </c>
      <c r="V17" s="87" t="s">
        <v>5</v>
      </c>
      <c r="W17" s="340"/>
      <c r="X17" s="341"/>
      <c r="Y17" s="308">
        <v>635924</v>
      </c>
      <c r="Z17" s="308">
        <v>635924</v>
      </c>
      <c r="AA17" s="308">
        <v>635924</v>
      </c>
      <c r="AB17" s="88"/>
      <c r="AC17" s="81"/>
    </row>
    <row r="18" spans="1:29" ht="65.25" customHeight="1">
      <c r="A18" s="12"/>
      <c r="B18" s="82"/>
      <c r="C18" s="83"/>
      <c r="D18" s="84"/>
      <c r="E18" s="338" t="s">
        <v>172</v>
      </c>
      <c r="F18" s="338"/>
      <c r="G18" s="338"/>
      <c r="H18" s="338"/>
      <c r="I18" s="338"/>
      <c r="J18" s="338"/>
      <c r="K18" s="338"/>
      <c r="L18" s="338"/>
      <c r="M18" s="338"/>
      <c r="N18" s="338"/>
      <c r="O18" s="339"/>
      <c r="P18" s="11">
        <v>1</v>
      </c>
      <c r="Q18" s="10">
        <v>4</v>
      </c>
      <c r="R18" s="85" t="s">
        <v>189</v>
      </c>
      <c r="S18" s="10" t="s">
        <v>6</v>
      </c>
      <c r="T18" s="86" t="s">
        <v>7</v>
      </c>
      <c r="U18" s="10" t="s">
        <v>6</v>
      </c>
      <c r="V18" s="87" t="s">
        <v>5</v>
      </c>
      <c r="W18" s="340"/>
      <c r="X18" s="341"/>
      <c r="Y18" s="308">
        <v>2896858.53</v>
      </c>
      <c r="Z18" s="308">
        <v>2750000</v>
      </c>
      <c r="AA18" s="308">
        <v>2750000</v>
      </c>
      <c r="AB18" s="88"/>
      <c r="AC18" s="81"/>
    </row>
    <row r="19" spans="1:29" ht="65.25" customHeight="1">
      <c r="A19" s="12"/>
      <c r="B19" s="82"/>
      <c r="C19" s="83"/>
      <c r="D19" s="84"/>
      <c r="E19" s="300"/>
      <c r="F19" s="300"/>
      <c r="G19" s="300"/>
      <c r="H19" s="300"/>
      <c r="I19" s="300"/>
      <c r="J19" s="300"/>
      <c r="K19" s="300"/>
      <c r="L19" s="300"/>
      <c r="M19" s="300"/>
      <c r="N19" s="300" t="s">
        <v>463</v>
      </c>
      <c r="O19" s="301"/>
      <c r="P19" s="11">
        <v>1</v>
      </c>
      <c r="Q19" s="10">
        <v>6</v>
      </c>
      <c r="R19" s="85"/>
      <c r="S19" s="10"/>
      <c r="T19" s="86"/>
      <c r="U19" s="10"/>
      <c r="V19" s="87"/>
      <c r="W19" s="302"/>
      <c r="X19" s="303"/>
      <c r="Y19" s="308">
        <v>16100</v>
      </c>
      <c r="Z19" s="308">
        <v>0</v>
      </c>
      <c r="AA19" s="308">
        <v>0</v>
      </c>
      <c r="AB19" s="88"/>
      <c r="AC19" s="81"/>
    </row>
    <row r="20" spans="1:29" ht="15" customHeight="1">
      <c r="A20" s="12"/>
      <c r="B20" s="82"/>
      <c r="C20" s="83"/>
      <c r="D20" s="84"/>
      <c r="E20" s="338" t="s">
        <v>165</v>
      </c>
      <c r="F20" s="338"/>
      <c r="G20" s="338"/>
      <c r="H20" s="338"/>
      <c r="I20" s="338"/>
      <c r="J20" s="338"/>
      <c r="K20" s="338"/>
      <c r="L20" s="338"/>
      <c r="M20" s="338"/>
      <c r="N20" s="338"/>
      <c r="O20" s="339"/>
      <c r="P20" s="11">
        <v>1</v>
      </c>
      <c r="Q20" s="10">
        <v>13</v>
      </c>
      <c r="R20" s="85" t="s">
        <v>189</v>
      </c>
      <c r="S20" s="10" t="s">
        <v>6</v>
      </c>
      <c r="T20" s="86" t="s">
        <v>7</v>
      </c>
      <c r="U20" s="10" t="s">
        <v>6</v>
      </c>
      <c r="V20" s="87" t="s">
        <v>5</v>
      </c>
      <c r="W20" s="340"/>
      <c r="X20" s="341"/>
      <c r="Y20" s="308">
        <v>73216.63</v>
      </c>
      <c r="Z20" s="308">
        <v>81445.74</v>
      </c>
      <c r="AA20" s="308">
        <v>93206.54</v>
      </c>
      <c r="AB20" s="88"/>
      <c r="AC20" s="81"/>
    </row>
    <row r="21" spans="1:29" ht="15" customHeight="1">
      <c r="A21" s="12"/>
      <c r="B21" s="82"/>
      <c r="C21" s="89"/>
      <c r="D21" s="348" t="s">
        <v>154</v>
      </c>
      <c r="E21" s="348"/>
      <c r="F21" s="348"/>
      <c r="G21" s="348"/>
      <c r="H21" s="348"/>
      <c r="I21" s="348"/>
      <c r="J21" s="348"/>
      <c r="K21" s="348"/>
      <c r="L21" s="348"/>
      <c r="M21" s="348"/>
      <c r="N21" s="348"/>
      <c r="O21" s="349"/>
      <c r="P21" s="49">
        <v>2</v>
      </c>
      <c r="Q21" s="48" t="s">
        <v>6</v>
      </c>
      <c r="R21" s="85" t="s">
        <v>189</v>
      </c>
      <c r="S21" s="10" t="s">
        <v>6</v>
      </c>
      <c r="T21" s="86" t="s">
        <v>7</v>
      </c>
      <c r="U21" s="10" t="s">
        <v>6</v>
      </c>
      <c r="V21" s="87" t="s">
        <v>5</v>
      </c>
      <c r="W21" s="350"/>
      <c r="X21" s="351"/>
      <c r="Y21" s="309">
        <v>101961</v>
      </c>
      <c r="Z21" s="309">
        <v>103021</v>
      </c>
      <c r="AA21" s="309">
        <v>107113</v>
      </c>
      <c r="AB21" s="88"/>
      <c r="AC21" s="81"/>
    </row>
    <row r="22" spans="1:29" ht="15" customHeight="1">
      <c r="A22" s="12"/>
      <c r="B22" s="82"/>
      <c r="C22" s="83"/>
      <c r="D22" s="84"/>
      <c r="E22" s="338" t="s">
        <v>153</v>
      </c>
      <c r="F22" s="338"/>
      <c r="G22" s="338"/>
      <c r="H22" s="338"/>
      <c r="I22" s="338"/>
      <c r="J22" s="338"/>
      <c r="K22" s="338"/>
      <c r="L22" s="338"/>
      <c r="M22" s="338"/>
      <c r="N22" s="338"/>
      <c r="O22" s="339"/>
      <c r="P22" s="11">
        <v>2</v>
      </c>
      <c r="Q22" s="10">
        <v>3</v>
      </c>
      <c r="R22" s="85" t="s">
        <v>189</v>
      </c>
      <c r="S22" s="10" t="s">
        <v>6</v>
      </c>
      <c r="T22" s="86" t="s">
        <v>7</v>
      </c>
      <c r="U22" s="10" t="s">
        <v>6</v>
      </c>
      <c r="V22" s="87" t="s">
        <v>5</v>
      </c>
      <c r="W22" s="340"/>
      <c r="X22" s="341"/>
      <c r="Y22" s="308">
        <v>101961</v>
      </c>
      <c r="Z22" s="308">
        <v>103021</v>
      </c>
      <c r="AA22" s="308">
        <v>107113</v>
      </c>
      <c r="AB22" s="88"/>
      <c r="AC22" s="81"/>
    </row>
    <row r="23" spans="1:29" ht="29.25" customHeight="1">
      <c r="A23" s="12"/>
      <c r="B23" s="82"/>
      <c r="C23" s="89"/>
      <c r="D23" s="348" t="s">
        <v>142</v>
      </c>
      <c r="E23" s="348"/>
      <c r="F23" s="348"/>
      <c r="G23" s="348"/>
      <c r="H23" s="348"/>
      <c r="I23" s="348"/>
      <c r="J23" s="348"/>
      <c r="K23" s="348"/>
      <c r="L23" s="348"/>
      <c r="M23" s="348"/>
      <c r="N23" s="348"/>
      <c r="O23" s="349"/>
      <c r="P23" s="49">
        <v>3</v>
      </c>
      <c r="Q23" s="48" t="s">
        <v>6</v>
      </c>
      <c r="R23" s="85" t="s">
        <v>189</v>
      </c>
      <c r="S23" s="10" t="s">
        <v>6</v>
      </c>
      <c r="T23" s="86" t="s">
        <v>7</v>
      </c>
      <c r="U23" s="10" t="s">
        <v>6</v>
      </c>
      <c r="V23" s="87" t="s">
        <v>5</v>
      </c>
      <c r="W23" s="350"/>
      <c r="X23" s="351"/>
      <c r="Y23" s="309">
        <v>500000</v>
      </c>
      <c r="Z23" s="309">
        <v>500000</v>
      </c>
      <c r="AA23" s="309">
        <v>500000</v>
      </c>
      <c r="AB23" s="88"/>
      <c r="AC23" s="81"/>
    </row>
    <row r="24" spans="1:29" ht="15" customHeight="1" hidden="1">
      <c r="A24" s="12"/>
      <c r="B24" s="82"/>
      <c r="C24" s="83"/>
      <c r="D24" s="84"/>
      <c r="E24" s="339" t="s">
        <v>141</v>
      </c>
      <c r="F24" s="353"/>
      <c r="G24" s="353"/>
      <c r="H24" s="353"/>
      <c r="I24" s="353"/>
      <c r="J24" s="353"/>
      <c r="K24" s="353"/>
      <c r="L24" s="353"/>
      <c r="M24" s="353"/>
      <c r="N24" s="353"/>
      <c r="O24" s="354"/>
      <c r="P24" s="11">
        <v>3</v>
      </c>
      <c r="Q24" s="10">
        <v>4</v>
      </c>
      <c r="R24" s="85" t="s">
        <v>189</v>
      </c>
      <c r="S24" s="10" t="s">
        <v>6</v>
      </c>
      <c r="T24" s="86" t="s">
        <v>7</v>
      </c>
      <c r="U24" s="10" t="s">
        <v>6</v>
      </c>
      <c r="V24" s="87" t="s">
        <v>5</v>
      </c>
      <c r="W24" s="341"/>
      <c r="X24" s="352"/>
      <c r="Y24" s="308">
        <v>0</v>
      </c>
      <c r="Z24" s="308">
        <v>0</v>
      </c>
      <c r="AA24" s="308">
        <v>0</v>
      </c>
      <c r="AB24" s="88"/>
      <c r="AC24" s="81"/>
    </row>
    <row r="25" spans="1:29" ht="0.75" customHeight="1" hidden="1">
      <c r="A25" s="12"/>
      <c r="B25" s="82"/>
      <c r="C25" s="83"/>
      <c r="D25" s="84"/>
      <c r="E25" s="338" t="s">
        <v>136</v>
      </c>
      <c r="F25" s="338"/>
      <c r="G25" s="338"/>
      <c r="H25" s="338"/>
      <c r="I25" s="338"/>
      <c r="J25" s="338"/>
      <c r="K25" s="338"/>
      <c r="L25" s="338"/>
      <c r="M25" s="338"/>
      <c r="N25" s="338"/>
      <c r="O25" s="339"/>
      <c r="P25" s="11">
        <v>3</v>
      </c>
      <c r="Q25" s="10">
        <v>9</v>
      </c>
      <c r="R25" s="85" t="s">
        <v>189</v>
      </c>
      <c r="S25" s="10" t="s">
        <v>6</v>
      </c>
      <c r="T25" s="86" t="s">
        <v>7</v>
      </c>
      <c r="U25" s="10" t="s">
        <v>6</v>
      </c>
      <c r="V25" s="87" t="s">
        <v>5</v>
      </c>
      <c r="W25" s="340"/>
      <c r="X25" s="341"/>
      <c r="Y25" s="308">
        <v>0</v>
      </c>
      <c r="Z25" s="308">
        <v>0</v>
      </c>
      <c r="AA25" s="308">
        <v>0</v>
      </c>
      <c r="AB25" s="88"/>
      <c r="AC25" s="81"/>
    </row>
    <row r="26" spans="1:29" ht="50.25" customHeight="1">
      <c r="A26" s="12"/>
      <c r="B26" s="82"/>
      <c r="C26" s="83"/>
      <c r="D26" s="84"/>
      <c r="E26" s="338" t="s">
        <v>515</v>
      </c>
      <c r="F26" s="338"/>
      <c r="G26" s="338"/>
      <c r="H26" s="338"/>
      <c r="I26" s="338"/>
      <c r="J26" s="338"/>
      <c r="K26" s="338"/>
      <c r="L26" s="338"/>
      <c r="M26" s="338"/>
      <c r="N26" s="338"/>
      <c r="O26" s="339"/>
      <c r="P26" s="11">
        <v>3</v>
      </c>
      <c r="Q26" s="10">
        <v>10</v>
      </c>
      <c r="R26" s="85" t="s">
        <v>189</v>
      </c>
      <c r="S26" s="10" t="s">
        <v>6</v>
      </c>
      <c r="T26" s="86" t="s">
        <v>7</v>
      </c>
      <c r="U26" s="10" t="s">
        <v>6</v>
      </c>
      <c r="V26" s="87" t="s">
        <v>5</v>
      </c>
      <c r="W26" s="340"/>
      <c r="X26" s="341"/>
      <c r="Y26" s="308">
        <v>500000</v>
      </c>
      <c r="Z26" s="308">
        <v>500000</v>
      </c>
      <c r="AA26" s="308">
        <v>500000</v>
      </c>
      <c r="AB26" s="88"/>
      <c r="AC26" s="81"/>
    </row>
    <row r="27" spans="1:29" ht="17.25" customHeight="1">
      <c r="A27" s="12"/>
      <c r="B27" s="82"/>
      <c r="C27" s="89"/>
      <c r="D27" s="348" t="s">
        <v>120</v>
      </c>
      <c r="E27" s="348"/>
      <c r="F27" s="348"/>
      <c r="G27" s="348"/>
      <c r="H27" s="348"/>
      <c r="I27" s="348"/>
      <c r="J27" s="348"/>
      <c r="K27" s="348"/>
      <c r="L27" s="348"/>
      <c r="M27" s="348"/>
      <c r="N27" s="348"/>
      <c r="O27" s="349"/>
      <c r="P27" s="49">
        <v>4</v>
      </c>
      <c r="Q27" s="48" t="s">
        <v>6</v>
      </c>
      <c r="R27" s="85" t="s">
        <v>189</v>
      </c>
      <c r="S27" s="10" t="s">
        <v>6</v>
      </c>
      <c r="T27" s="86" t="s">
        <v>7</v>
      </c>
      <c r="U27" s="10" t="s">
        <v>6</v>
      </c>
      <c r="V27" s="87" t="s">
        <v>5</v>
      </c>
      <c r="W27" s="350"/>
      <c r="X27" s="351"/>
      <c r="Y27" s="309">
        <v>4247683.84</v>
      </c>
      <c r="Z27" s="309">
        <v>1337778.91</v>
      </c>
      <c r="AA27" s="309">
        <v>1391237.68</v>
      </c>
      <c r="AB27" s="88"/>
      <c r="AC27" s="81"/>
    </row>
    <row r="28" spans="1:29" ht="26.25" customHeight="1">
      <c r="A28" s="12"/>
      <c r="B28" s="82"/>
      <c r="C28" s="83"/>
      <c r="D28" s="84"/>
      <c r="E28" s="338" t="s">
        <v>119</v>
      </c>
      <c r="F28" s="338"/>
      <c r="G28" s="338"/>
      <c r="H28" s="338"/>
      <c r="I28" s="338"/>
      <c r="J28" s="338"/>
      <c r="K28" s="338"/>
      <c r="L28" s="338"/>
      <c r="M28" s="338"/>
      <c r="N28" s="338"/>
      <c r="O28" s="339"/>
      <c r="P28" s="11">
        <v>4</v>
      </c>
      <c r="Q28" s="10">
        <v>9</v>
      </c>
      <c r="R28" s="85" t="s">
        <v>189</v>
      </c>
      <c r="S28" s="10" t="s">
        <v>6</v>
      </c>
      <c r="T28" s="86" t="s">
        <v>7</v>
      </c>
      <c r="U28" s="10" t="s">
        <v>6</v>
      </c>
      <c r="V28" s="87" t="s">
        <v>5</v>
      </c>
      <c r="W28" s="340"/>
      <c r="X28" s="341"/>
      <c r="Y28" s="308">
        <v>4247683.84</v>
      </c>
      <c r="Z28" s="308">
        <v>1337778.91</v>
      </c>
      <c r="AA28" s="308">
        <v>1391237.68</v>
      </c>
      <c r="AB28" s="88"/>
      <c r="AC28" s="81"/>
    </row>
    <row r="29" spans="1:29" ht="5.25" customHeight="1" hidden="1">
      <c r="A29" s="12"/>
      <c r="B29" s="82"/>
      <c r="C29" s="83"/>
      <c r="D29" s="84"/>
      <c r="E29" s="338" t="s">
        <v>104</v>
      </c>
      <c r="F29" s="338"/>
      <c r="G29" s="338"/>
      <c r="H29" s="338"/>
      <c r="I29" s="338"/>
      <c r="J29" s="338"/>
      <c r="K29" s="338"/>
      <c r="L29" s="338"/>
      <c r="M29" s="338"/>
      <c r="N29" s="338"/>
      <c r="O29" s="339"/>
      <c r="P29" s="11">
        <v>4</v>
      </c>
      <c r="Q29" s="10">
        <v>12</v>
      </c>
      <c r="R29" s="85" t="s">
        <v>189</v>
      </c>
      <c r="S29" s="10" t="s">
        <v>6</v>
      </c>
      <c r="T29" s="86" t="s">
        <v>7</v>
      </c>
      <c r="U29" s="10" t="s">
        <v>6</v>
      </c>
      <c r="V29" s="87" t="s">
        <v>5</v>
      </c>
      <c r="W29" s="340"/>
      <c r="X29" s="341"/>
      <c r="Y29" s="308">
        <v>0</v>
      </c>
      <c r="Z29" s="308">
        <v>0</v>
      </c>
      <c r="AA29" s="308">
        <v>0</v>
      </c>
      <c r="AB29" s="88"/>
      <c r="AC29" s="81"/>
    </row>
    <row r="30" spans="1:29" ht="34.5" customHeight="1">
      <c r="A30" s="12"/>
      <c r="B30" s="82"/>
      <c r="C30" s="89"/>
      <c r="D30" s="348" t="s">
        <v>88</v>
      </c>
      <c r="E30" s="348"/>
      <c r="F30" s="348"/>
      <c r="G30" s="348"/>
      <c r="H30" s="348"/>
      <c r="I30" s="348"/>
      <c r="J30" s="348"/>
      <c r="K30" s="348"/>
      <c r="L30" s="348"/>
      <c r="M30" s="348"/>
      <c r="N30" s="348"/>
      <c r="O30" s="349"/>
      <c r="P30" s="49">
        <v>5</v>
      </c>
      <c r="Q30" s="48" t="s">
        <v>6</v>
      </c>
      <c r="R30" s="85" t="s">
        <v>189</v>
      </c>
      <c r="S30" s="10" t="s">
        <v>6</v>
      </c>
      <c r="T30" s="86" t="s">
        <v>7</v>
      </c>
      <c r="U30" s="10" t="s">
        <v>6</v>
      </c>
      <c r="V30" s="87" t="s">
        <v>5</v>
      </c>
      <c r="W30" s="350"/>
      <c r="X30" s="351"/>
      <c r="Y30" s="309">
        <f>Y31+Y32+Y33</f>
        <v>481000</v>
      </c>
      <c r="Z30" s="309">
        <v>481000</v>
      </c>
      <c r="AA30" s="309">
        <v>481000</v>
      </c>
      <c r="AB30" s="88"/>
      <c r="AC30" s="81"/>
    </row>
    <row r="31" spans="1:29" ht="21.75" customHeight="1">
      <c r="A31" s="12"/>
      <c r="B31" s="82"/>
      <c r="C31" s="83"/>
      <c r="D31" s="84"/>
      <c r="E31" s="338" t="s">
        <v>87</v>
      </c>
      <c r="F31" s="338"/>
      <c r="G31" s="338"/>
      <c r="H31" s="338"/>
      <c r="I31" s="338"/>
      <c r="J31" s="338"/>
      <c r="K31" s="338"/>
      <c r="L31" s="338"/>
      <c r="M31" s="338"/>
      <c r="N31" s="338"/>
      <c r="O31" s="339"/>
      <c r="P31" s="11">
        <v>5</v>
      </c>
      <c r="Q31" s="10">
        <v>1</v>
      </c>
      <c r="R31" s="85" t="s">
        <v>189</v>
      </c>
      <c r="S31" s="10" t="s">
        <v>6</v>
      </c>
      <c r="T31" s="86" t="s">
        <v>7</v>
      </c>
      <c r="U31" s="10" t="s">
        <v>6</v>
      </c>
      <c r="V31" s="87" t="s">
        <v>5</v>
      </c>
      <c r="W31" s="340"/>
      <c r="X31" s="341"/>
      <c r="Y31" s="308">
        <v>21000</v>
      </c>
      <c r="Z31" s="308">
        <v>21000</v>
      </c>
      <c r="AA31" s="308">
        <v>21000</v>
      </c>
      <c r="AB31" s="88"/>
      <c r="AC31" s="81"/>
    </row>
    <row r="32" spans="1:29" ht="1.5" customHeight="1" hidden="1">
      <c r="A32" s="12"/>
      <c r="B32" s="82"/>
      <c r="C32" s="83"/>
      <c r="D32" s="84"/>
      <c r="E32" s="338" t="s">
        <v>77</v>
      </c>
      <c r="F32" s="338"/>
      <c r="G32" s="338"/>
      <c r="H32" s="338"/>
      <c r="I32" s="338"/>
      <c r="J32" s="338"/>
      <c r="K32" s="338"/>
      <c r="L32" s="338"/>
      <c r="M32" s="338"/>
      <c r="N32" s="338"/>
      <c r="O32" s="339"/>
      <c r="P32" s="11">
        <v>5</v>
      </c>
      <c r="Q32" s="10">
        <v>2</v>
      </c>
      <c r="R32" s="85" t="s">
        <v>189</v>
      </c>
      <c r="S32" s="10" t="s">
        <v>6</v>
      </c>
      <c r="T32" s="86" t="s">
        <v>7</v>
      </c>
      <c r="U32" s="10" t="s">
        <v>6</v>
      </c>
      <c r="V32" s="87" t="s">
        <v>5</v>
      </c>
      <c r="W32" s="340"/>
      <c r="X32" s="341"/>
      <c r="Y32" s="308">
        <v>0</v>
      </c>
      <c r="Z32" s="308">
        <v>0</v>
      </c>
      <c r="AA32" s="308">
        <v>0</v>
      </c>
      <c r="AB32" s="88"/>
      <c r="AC32" s="81"/>
    </row>
    <row r="33" spans="1:29" ht="16.5" customHeight="1">
      <c r="A33" s="12"/>
      <c r="B33" s="82"/>
      <c r="C33" s="83"/>
      <c r="D33" s="84"/>
      <c r="E33" s="338" t="s">
        <v>71</v>
      </c>
      <c r="F33" s="338"/>
      <c r="G33" s="338"/>
      <c r="H33" s="338"/>
      <c r="I33" s="338"/>
      <c r="J33" s="338"/>
      <c r="K33" s="338"/>
      <c r="L33" s="338"/>
      <c r="M33" s="338"/>
      <c r="N33" s="338"/>
      <c r="O33" s="339"/>
      <c r="P33" s="11">
        <v>5</v>
      </c>
      <c r="Q33" s="10">
        <v>3</v>
      </c>
      <c r="R33" s="85" t="s">
        <v>189</v>
      </c>
      <c r="S33" s="10" t="s">
        <v>6</v>
      </c>
      <c r="T33" s="86" t="s">
        <v>7</v>
      </c>
      <c r="U33" s="10" t="s">
        <v>6</v>
      </c>
      <c r="V33" s="87" t="s">
        <v>5</v>
      </c>
      <c r="W33" s="340"/>
      <c r="X33" s="341"/>
      <c r="Y33" s="308">
        <v>460000</v>
      </c>
      <c r="Z33" s="308">
        <v>460000</v>
      </c>
      <c r="AA33" s="308">
        <v>460000</v>
      </c>
      <c r="AB33" s="88"/>
      <c r="AC33" s="81"/>
    </row>
    <row r="34" spans="1:29" ht="15" customHeight="1">
      <c r="A34" s="12"/>
      <c r="B34" s="82"/>
      <c r="C34" s="89"/>
      <c r="D34" s="348" t="s">
        <v>54</v>
      </c>
      <c r="E34" s="348"/>
      <c r="F34" s="348"/>
      <c r="G34" s="348"/>
      <c r="H34" s="348"/>
      <c r="I34" s="348"/>
      <c r="J34" s="348"/>
      <c r="K34" s="348"/>
      <c r="L34" s="348"/>
      <c r="M34" s="348"/>
      <c r="N34" s="348"/>
      <c r="O34" s="349"/>
      <c r="P34" s="49">
        <v>8</v>
      </c>
      <c r="Q34" s="48" t="s">
        <v>6</v>
      </c>
      <c r="R34" s="85" t="s">
        <v>189</v>
      </c>
      <c r="S34" s="10" t="s">
        <v>6</v>
      </c>
      <c r="T34" s="86" t="s">
        <v>7</v>
      </c>
      <c r="U34" s="10" t="s">
        <v>6</v>
      </c>
      <c r="V34" s="87" t="s">
        <v>5</v>
      </c>
      <c r="W34" s="350"/>
      <c r="X34" s="351"/>
      <c r="Y34" s="309">
        <f>Y35</f>
        <v>1801000</v>
      </c>
      <c r="Z34" s="309">
        <f>Z35</f>
        <v>1650000</v>
      </c>
      <c r="AA34" s="309">
        <v>1500000</v>
      </c>
      <c r="AB34" s="88"/>
      <c r="AC34" s="81"/>
    </row>
    <row r="35" spans="1:29" ht="20.25" customHeight="1">
      <c r="A35" s="12"/>
      <c r="B35" s="82"/>
      <c r="C35" s="83"/>
      <c r="D35" s="84"/>
      <c r="E35" s="338" t="s">
        <v>53</v>
      </c>
      <c r="F35" s="338"/>
      <c r="G35" s="338"/>
      <c r="H35" s="338"/>
      <c r="I35" s="338"/>
      <c r="J35" s="338"/>
      <c r="K35" s="338"/>
      <c r="L35" s="338"/>
      <c r="M35" s="338"/>
      <c r="N35" s="338"/>
      <c r="O35" s="339"/>
      <c r="P35" s="11">
        <v>8</v>
      </c>
      <c r="Q35" s="10">
        <v>1</v>
      </c>
      <c r="R35" s="85" t="s">
        <v>189</v>
      </c>
      <c r="S35" s="10" t="s">
        <v>6</v>
      </c>
      <c r="T35" s="86" t="s">
        <v>7</v>
      </c>
      <c r="U35" s="10" t="s">
        <v>6</v>
      </c>
      <c r="V35" s="87" t="s">
        <v>5</v>
      </c>
      <c r="W35" s="340"/>
      <c r="X35" s="341"/>
      <c r="Y35" s="308">
        <v>1801000</v>
      </c>
      <c r="Z35" s="308">
        <v>1650000</v>
      </c>
      <c r="AA35" s="308">
        <v>1500000</v>
      </c>
      <c r="AB35" s="88"/>
      <c r="AC35" s="81"/>
    </row>
    <row r="36" spans="1:29" ht="0.75" customHeight="1">
      <c r="A36" s="12"/>
      <c r="B36" s="82"/>
      <c r="C36" s="89"/>
      <c r="D36" s="348" t="s">
        <v>32</v>
      </c>
      <c r="E36" s="348"/>
      <c r="F36" s="348"/>
      <c r="G36" s="348"/>
      <c r="H36" s="348"/>
      <c r="I36" s="348"/>
      <c r="J36" s="348"/>
      <c r="K36" s="348"/>
      <c r="L36" s="348"/>
      <c r="M36" s="348"/>
      <c r="N36" s="348"/>
      <c r="O36" s="349"/>
      <c r="P36" s="49">
        <v>10</v>
      </c>
      <c r="Q36" s="48" t="s">
        <v>6</v>
      </c>
      <c r="R36" s="85" t="s">
        <v>189</v>
      </c>
      <c r="S36" s="10" t="s">
        <v>6</v>
      </c>
      <c r="T36" s="86" t="s">
        <v>7</v>
      </c>
      <c r="U36" s="10" t="s">
        <v>6</v>
      </c>
      <c r="V36" s="87" t="s">
        <v>5</v>
      </c>
      <c r="W36" s="350"/>
      <c r="X36" s="351"/>
      <c r="Y36" s="176">
        <f>Y37+Y38</f>
        <v>0</v>
      </c>
      <c r="Z36" s="176">
        <f>Z37+Z38</f>
        <v>0</v>
      </c>
      <c r="AA36" s="176">
        <f>AA37+AA38</f>
        <v>0</v>
      </c>
      <c r="AB36" s="88"/>
      <c r="AC36" s="81"/>
    </row>
    <row r="37" spans="1:29" ht="15" customHeight="1" hidden="1">
      <c r="A37" s="12"/>
      <c r="B37" s="82"/>
      <c r="C37" s="83"/>
      <c r="D37" s="84"/>
      <c r="E37" s="338" t="s">
        <v>31</v>
      </c>
      <c r="F37" s="338"/>
      <c r="G37" s="338"/>
      <c r="H37" s="338"/>
      <c r="I37" s="338"/>
      <c r="J37" s="338"/>
      <c r="K37" s="338"/>
      <c r="L37" s="338"/>
      <c r="M37" s="338"/>
      <c r="N37" s="338"/>
      <c r="O37" s="339"/>
      <c r="P37" s="11">
        <v>10</v>
      </c>
      <c r="Q37" s="10">
        <v>1</v>
      </c>
      <c r="R37" s="85" t="s">
        <v>189</v>
      </c>
      <c r="S37" s="10" t="s">
        <v>6</v>
      </c>
      <c r="T37" s="86" t="s">
        <v>7</v>
      </c>
      <c r="U37" s="10" t="s">
        <v>6</v>
      </c>
      <c r="V37" s="87" t="s">
        <v>5</v>
      </c>
      <c r="W37" s="340"/>
      <c r="X37" s="341"/>
      <c r="Y37" s="174">
        <v>0</v>
      </c>
      <c r="Z37" s="174">
        <v>0</v>
      </c>
      <c r="AA37" s="174">
        <v>0</v>
      </c>
      <c r="AB37" s="88"/>
      <c r="AC37" s="81"/>
    </row>
    <row r="38" spans="1:29" ht="17.25" customHeight="1" hidden="1">
      <c r="A38" s="12"/>
      <c r="B38" s="82"/>
      <c r="C38" s="83"/>
      <c r="D38" s="84"/>
      <c r="E38" s="338" t="s">
        <v>20</v>
      </c>
      <c r="F38" s="338"/>
      <c r="G38" s="338"/>
      <c r="H38" s="338"/>
      <c r="I38" s="338"/>
      <c r="J38" s="338"/>
      <c r="K38" s="338"/>
      <c r="L38" s="338"/>
      <c r="M38" s="338"/>
      <c r="N38" s="338"/>
      <c r="O38" s="339"/>
      <c r="P38" s="11">
        <v>10</v>
      </c>
      <c r="Q38" s="10">
        <v>3</v>
      </c>
      <c r="R38" s="85" t="s">
        <v>189</v>
      </c>
      <c r="S38" s="10" t="s">
        <v>6</v>
      </c>
      <c r="T38" s="86" t="s">
        <v>7</v>
      </c>
      <c r="U38" s="10" t="s">
        <v>6</v>
      </c>
      <c r="V38" s="87" t="s">
        <v>5</v>
      </c>
      <c r="W38" s="340"/>
      <c r="X38" s="341"/>
      <c r="Y38" s="174">
        <v>0</v>
      </c>
      <c r="Z38" s="174">
        <v>0</v>
      </c>
      <c r="AA38" s="174">
        <v>0</v>
      </c>
      <c r="AB38" s="88"/>
      <c r="AC38" s="81"/>
    </row>
    <row r="39" spans="1:29" ht="18.75" customHeight="1" thickBot="1">
      <c r="A39" s="12"/>
      <c r="B39" s="82"/>
      <c r="C39" s="89"/>
      <c r="D39" s="348" t="s">
        <v>4</v>
      </c>
      <c r="E39" s="348"/>
      <c r="F39" s="348"/>
      <c r="G39" s="348"/>
      <c r="H39" s="348"/>
      <c r="I39" s="348"/>
      <c r="J39" s="348"/>
      <c r="K39" s="348"/>
      <c r="L39" s="348"/>
      <c r="M39" s="348"/>
      <c r="N39" s="355"/>
      <c r="O39" s="356"/>
      <c r="P39" s="21"/>
      <c r="Q39" s="20"/>
      <c r="R39" s="92" t="s">
        <v>189</v>
      </c>
      <c r="S39" s="16" t="s">
        <v>6</v>
      </c>
      <c r="T39" s="93" t="s">
        <v>7</v>
      </c>
      <c r="U39" s="16" t="s">
        <v>6</v>
      </c>
      <c r="V39" s="94" t="s">
        <v>5</v>
      </c>
      <c r="W39" s="357"/>
      <c r="X39" s="358"/>
      <c r="Y39" s="177"/>
      <c r="Z39" s="177">
        <v>193312.35</v>
      </c>
      <c r="AA39" s="178">
        <v>392551.78</v>
      </c>
      <c r="AB39" s="88"/>
      <c r="AC39" s="81"/>
    </row>
    <row r="40" spans="1:29" ht="30" customHeight="1" thickBot="1">
      <c r="A40" s="4"/>
      <c r="B40" s="90"/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1"/>
      <c r="N40" s="103" t="s">
        <v>1</v>
      </c>
      <c r="O40" s="104"/>
      <c r="P40" s="104"/>
      <c r="Q40" s="104"/>
      <c r="R40" s="104"/>
      <c r="S40" s="104"/>
      <c r="T40" s="104"/>
      <c r="U40" s="104"/>
      <c r="V40" s="104"/>
      <c r="W40" s="104"/>
      <c r="X40" s="105"/>
      <c r="Y40" s="179">
        <f>Y16+Y21+Y23+Y27+Y30+Y34+Y36+Y39</f>
        <v>10753744</v>
      </c>
      <c r="Z40" s="179">
        <f>Z16+Z21+Z23+Z27+Z30+Z34+Z36+Z39</f>
        <v>7732482</v>
      </c>
      <c r="AA40" s="180">
        <f>AA16+AA21+AA23+AA27+AA30+AA34+AA36+AA39</f>
        <v>7851033</v>
      </c>
      <c r="AB40" s="3"/>
      <c r="AC40" s="2"/>
    </row>
    <row r="41" spans="1:29" ht="12.7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3"/>
      <c r="R41" s="3"/>
      <c r="S41" s="3"/>
      <c r="T41" s="3"/>
      <c r="U41" s="3"/>
      <c r="V41" s="3"/>
      <c r="W41" s="3"/>
      <c r="X41" s="3"/>
      <c r="Y41" s="2"/>
      <c r="Z41" s="4"/>
      <c r="AA41" s="3"/>
      <c r="AB41" s="3"/>
      <c r="AC41" s="2"/>
    </row>
  </sheetData>
  <sheetProtection/>
  <mergeCells count="48">
    <mergeCell ref="D39:O39"/>
    <mergeCell ref="W39:X39"/>
    <mergeCell ref="D36:O36"/>
    <mergeCell ref="W36:X36"/>
    <mergeCell ref="E37:O37"/>
    <mergeCell ref="W37:X37"/>
    <mergeCell ref="E38:O38"/>
    <mergeCell ref="W38:X38"/>
    <mergeCell ref="E33:O33"/>
    <mergeCell ref="W33:X33"/>
    <mergeCell ref="D34:O34"/>
    <mergeCell ref="W34:X34"/>
    <mergeCell ref="E35:O35"/>
    <mergeCell ref="W35:X35"/>
    <mergeCell ref="D30:O30"/>
    <mergeCell ref="W30:X30"/>
    <mergeCell ref="E31:O31"/>
    <mergeCell ref="W31:X31"/>
    <mergeCell ref="E32:O32"/>
    <mergeCell ref="W32:X32"/>
    <mergeCell ref="D27:O27"/>
    <mergeCell ref="W27:X27"/>
    <mergeCell ref="E28:O28"/>
    <mergeCell ref="W28:X28"/>
    <mergeCell ref="E29:O29"/>
    <mergeCell ref="W29:X29"/>
    <mergeCell ref="D23:O23"/>
    <mergeCell ref="W23:X23"/>
    <mergeCell ref="E25:O25"/>
    <mergeCell ref="W25:X25"/>
    <mergeCell ref="E26:O26"/>
    <mergeCell ref="W26:X26"/>
    <mergeCell ref="W24:X24"/>
    <mergeCell ref="E24:O24"/>
    <mergeCell ref="E20:O20"/>
    <mergeCell ref="W20:X20"/>
    <mergeCell ref="D21:O21"/>
    <mergeCell ref="W21:X21"/>
    <mergeCell ref="E22:O22"/>
    <mergeCell ref="W22:X22"/>
    <mergeCell ref="E18:O18"/>
    <mergeCell ref="W18:X18"/>
    <mergeCell ref="S14:V14"/>
    <mergeCell ref="S15:V15"/>
    <mergeCell ref="D16:O16"/>
    <mergeCell ref="W16:X16"/>
    <mergeCell ref="E17:O17"/>
    <mergeCell ref="W17:X17"/>
  </mergeCells>
  <printOptions/>
  <pageMargins left="0.196850393700787" right="0.196850393700787" top="0.393700787401575" bottom="0.196850393700787" header="0.196850393700787" footer="0.196850393700787"/>
  <pageSetup fitToHeight="0" fitToWidth="1" horizontalDpi="600" verticalDpi="600" orientation="portrait" paperSize="9" scale="84" r:id="rId1"/>
  <headerFooter alignWithMargins="0">
    <oddHeader>&amp;CСтраница &amp;P из 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34"/>
  <sheetViews>
    <sheetView showGridLines="0" tabSelected="1" zoomScale="90" zoomScaleNormal="90" zoomScalePageLayoutView="0" workbookViewId="0" topLeftCell="A1">
      <selection activeCell="X12" sqref="X12"/>
    </sheetView>
  </sheetViews>
  <sheetFormatPr defaultColWidth="9.140625" defaultRowHeight="15"/>
  <cols>
    <col min="1" max="1" width="10.421875" style="1" customWidth="1"/>
    <col min="2" max="12" width="0" style="1" hidden="1" customWidth="1"/>
    <col min="13" max="13" width="68.00390625" style="1" customWidth="1"/>
    <col min="14" max="15" width="0" style="1" hidden="1" customWidth="1"/>
    <col min="16" max="16" width="3.28125" style="1" customWidth="1"/>
    <col min="17" max="17" width="2.57421875" style="1" customWidth="1"/>
    <col min="18" max="18" width="3.28125" style="1" customWidth="1"/>
    <col min="19" max="19" width="6.8515625" style="1" customWidth="1"/>
    <col min="20" max="20" width="5.421875" style="1" customWidth="1"/>
    <col min="21" max="21" width="5.28125" style="1" customWidth="1"/>
    <col min="22" max="22" width="7.7109375" style="142" customWidth="1"/>
    <col min="23" max="23" width="0" style="142" hidden="1" customWidth="1"/>
    <col min="24" max="25" width="13.140625" style="142" customWidth="1"/>
    <col min="26" max="26" width="12.8515625" style="142" customWidth="1"/>
    <col min="27" max="27" width="0" style="1" hidden="1" customWidth="1"/>
    <col min="28" max="28" width="1.1484375" style="1" customWidth="1"/>
    <col min="29" max="16384" width="9.140625" style="1" customWidth="1"/>
  </cols>
  <sheetData>
    <row r="1" spans="1:28" ht="12.75" customHeight="1">
      <c r="A1" s="43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145"/>
      <c r="W1" s="145"/>
      <c r="X1" s="145"/>
      <c r="Y1" s="146"/>
      <c r="Z1" s="147"/>
      <c r="AA1" s="3"/>
      <c r="AB1" s="2"/>
    </row>
    <row r="2" spans="1:28" ht="18" customHeight="1">
      <c r="A2" s="43"/>
      <c r="B2" s="42"/>
      <c r="C2" s="42"/>
      <c r="D2" s="42"/>
      <c r="E2" s="42"/>
      <c r="F2" s="42"/>
      <c r="G2" s="42"/>
      <c r="H2" s="42"/>
      <c r="I2" s="42"/>
      <c r="J2" s="42"/>
      <c r="K2" s="2"/>
      <c r="L2" s="42"/>
      <c r="M2" s="42"/>
      <c r="N2" s="42"/>
      <c r="O2" s="42"/>
      <c r="P2" s="42"/>
      <c r="Q2" s="42"/>
      <c r="R2" s="42"/>
      <c r="S2" s="42"/>
      <c r="T2" s="42"/>
      <c r="U2" s="42"/>
      <c r="V2" s="147"/>
      <c r="W2" s="145"/>
      <c r="X2" s="56" t="s">
        <v>321</v>
      </c>
      <c r="Y2" s="41"/>
      <c r="Z2" s="2"/>
      <c r="AA2" s="3"/>
      <c r="AB2" s="2"/>
    </row>
    <row r="3" spans="1:28" ht="15.75" customHeight="1">
      <c r="A3" s="43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147"/>
      <c r="W3" s="145"/>
      <c r="X3" s="56" t="s">
        <v>187</v>
      </c>
      <c r="Y3" s="41"/>
      <c r="Z3" s="2"/>
      <c r="AA3" s="3"/>
      <c r="AB3" s="2"/>
    </row>
    <row r="4" spans="1:28" ht="12.75" customHeight="1">
      <c r="A4" s="43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147"/>
      <c r="W4" s="145"/>
      <c r="X4" s="56" t="s">
        <v>186</v>
      </c>
      <c r="Y4" s="41"/>
      <c r="Z4" s="3"/>
      <c r="AA4" s="3"/>
      <c r="AB4" s="2"/>
    </row>
    <row r="5" spans="1:28" ht="14.25" customHeight="1">
      <c r="A5" s="43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"/>
      <c r="O5" s="4"/>
      <c r="P5" s="2"/>
      <c r="Q5" s="45"/>
      <c r="R5" s="47"/>
      <c r="S5" s="45"/>
      <c r="T5" s="45"/>
      <c r="U5" s="45"/>
      <c r="V5" s="147"/>
      <c r="W5" s="149"/>
      <c r="X5" s="56" t="s">
        <v>0</v>
      </c>
      <c r="Y5" s="45"/>
      <c r="Z5" s="39"/>
      <c r="AA5" s="3"/>
      <c r="AB5" s="2"/>
    </row>
    <row r="6" spans="1:28" ht="12.75" customHeight="1">
      <c r="A6" s="43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147"/>
      <c r="W6" s="145"/>
      <c r="X6" s="56" t="s">
        <v>519</v>
      </c>
      <c r="Y6" s="41"/>
      <c r="Z6" s="2"/>
      <c r="AA6" s="3"/>
      <c r="AB6" s="2"/>
    </row>
    <row r="7" spans="1:28" ht="12" customHeight="1">
      <c r="A7" s="43"/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145"/>
      <c r="W7" s="145"/>
      <c r="X7" s="42"/>
      <c r="Y7" s="41"/>
      <c r="Z7" s="3"/>
      <c r="AA7" s="3"/>
      <c r="AB7" s="2"/>
    </row>
    <row r="8" spans="1:28" ht="12.75" customHeight="1" hidden="1">
      <c r="A8" s="36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151"/>
      <c r="W8" s="151"/>
      <c r="X8" s="151"/>
      <c r="Y8" s="151"/>
      <c r="Z8" s="151"/>
      <c r="AA8" s="3"/>
      <c r="AB8" s="2"/>
    </row>
    <row r="9" spans="1:28" ht="21" customHeight="1">
      <c r="A9" s="40" t="s">
        <v>320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150"/>
      <c r="W9" s="150"/>
      <c r="X9" s="150"/>
      <c r="Y9" s="150"/>
      <c r="Z9" s="150"/>
      <c r="AA9" s="3"/>
      <c r="AB9" s="2"/>
    </row>
    <row r="10" spans="1:28" ht="18" customHeight="1">
      <c r="A10" s="40" t="s">
        <v>319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150"/>
      <c r="W10" s="150"/>
      <c r="X10" s="150"/>
      <c r="Y10" s="150"/>
      <c r="Z10" s="150"/>
      <c r="AA10" s="3"/>
      <c r="AB10" s="2"/>
    </row>
    <row r="11" spans="1:28" ht="24" customHeight="1">
      <c r="A11" s="38" t="s">
        <v>191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5"/>
      <c r="Q11" s="35"/>
      <c r="R11" s="35"/>
      <c r="S11" s="35"/>
      <c r="T11" s="35"/>
      <c r="U11" s="35"/>
      <c r="V11" s="151"/>
      <c r="W11" s="151"/>
      <c r="X11" s="151"/>
      <c r="Y11" s="151"/>
      <c r="Z11" s="151"/>
      <c r="AA11" s="3"/>
      <c r="AB11" s="2"/>
    </row>
    <row r="12" spans="1:28" ht="20.25" customHeight="1">
      <c r="A12" s="38" t="s">
        <v>510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152"/>
      <c r="W12" s="152"/>
      <c r="X12" s="152"/>
      <c r="Y12" s="153"/>
      <c r="Z12" s="150"/>
      <c r="AA12" s="3"/>
      <c r="AB12" s="2"/>
    </row>
    <row r="13" spans="1:28" ht="12.75" customHeight="1">
      <c r="A13" s="106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152"/>
      <c r="W13" s="152"/>
      <c r="X13" s="152"/>
      <c r="Y13" s="153"/>
      <c r="Z13" s="150"/>
      <c r="AA13" s="3"/>
      <c r="AB13" s="2"/>
    </row>
    <row r="14" spans="1:28" ht="12.75" customHeight="1" thickBot="1">
      <c r="A14" s="36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152"/>
      <c r="W14" s="152"/>
      <c r="X14" s="152"/>
      <c r="Y14" s="154"/>
      <c r="Z14" s="155" t="s">
        <v>185</v>
      </c>
      <c r="AA14" s="3"/>
      <c r="AB14" s="2"/>
    </row>
    <row r="15" spans="1:28" ht="42" customHeight="1" thickBot="1">
      <c r="A15" s="5"/>
      <c r="B15" s="33"/>
      <c r="C15" s="33"/>
      <c r="D15" s="33"/>
      <c r="E15" s="33"/>
      <c r="F15" s="33"/>
      <c r="G15" s="33"/>
      <c r="H15" s="33"/>
      <c r="I15" s="33"/>
      <c r="J15" s="33"/>
      <c r="K15" s="31"/>
      <c r="L15" s="31"/>
      <c r="M15" s="27" t="s">
        <v>184</v>
      </c>
      <c r="N15" s="29" t="s">
        <v>183</v>
      </c>
      <c r="O15" s="30" t="s">
        <v>180</v>
      </c>
      <c r="P15" s="361" t="s">
        <v>179</v>
      </c>
      <c r="Q15" s="361"/>
      <c r="R15" s="361"/>
      <c r="S15" s="361"/>
      <c r="T15" s="29" t="s">
        <v>182</v>
      </c>
      <c r="U15" s="28" t="s">
        <v>181</v>
      </c>
      <c r="V15" s="156" t="s">
        <v>178</v>
      </c>
      <c r="W15" s="157" t="s">
        <v>177</v>
      </c>
      <c r="X15" s="157" t="s">
        <v>462</v>
      </c>
      <c r="Y15" s="158" t="s">
        <v>481</v>
      </c>
      <c r="Z15" s="159" t="s">
        <v>506</v>
      </c>
      <c r="AA15" s="26"/>
      <c r="AB15" s="3"/>
    </row>
    <row r="16" spans="1:28" ht="16.5" customHeight="1" thickBot="1">
      <c r="A16" s="95"/>
      <c r="B16" s="107"/>
      <c r="C16" s="107"/>
      <c r="D16" s="107"/>
      <c r="E16" s="107"/>
      <c r="F16" s="107"/>
      <c r="G16" s="107"/>
      <c r="H16" s="107"/>
      <c r="I16" s="107"/>
      <c r="J16" s="107"/>
      <c r="K16" s="108"/>
      <c r="L16" s="108"/>
      <c r="M16" s="109">
        <v>1</v>
      </c>
      <c r="N16" s="110">
        <v>2</v>
      </c>
      <c r="O16" s="111">
        <v>5</v>
      </c>
      <c r="P16" s="362">
        <v>2</v>
      </c>
      <c r="Q16" s="362"/>
      <c r="R16" s="362"/>
      <c r="S16" s="362"/>
      <c r="T16" s="110">
        <v>3</v>
      </c>
      <c r="U16" s="109">
        <v>4</v>
      </c>
      <c r="V16" s="143">
        <v>5</v>
      </c>
      <c r="W16" s="144">
        <v>7</v>
      </c>
      <c r="X16" s="144">
        <v>6</v>
      </c>
      <c r="Y16" s="144">
        <v>7</v>
      </c>
      <c r="Z16" s="144">
        <v>8</v>
      </c>
      <c r="AA16" s="22"/>
      <c r="AB16" s="3"/>
    </row>
    <row r="17" spans="1:28" ht="14.25" customHeight="1" thickBot="1">
      <c r="A17" s="12"/>
      <c r="B17" s="163"/>
      <c r="C17" s="164"/>
      <c r="D17" s="363" t="s">
        <v>140</v>
      </c>
      <c r="E17" s="363"/>
      <c r="F17" s="363"/>
      <c r="G17" s="363"/>
      <c r="H17" s="363"/>
      <c r="I17" s="363"/>
      <c r="J17" s="363"/>
      <c r="K17" s="363"/>
      <c r="L17" s="363"/>
      <c r="M17" s="363"/>
      <c r="N17" s="364"/>
      <c r="O17" s="99" t="s">
        <v>139</v>
      </c>
      <c r="P17" s="98">
        <v>70</v>
      </c>
      <c r="Q17" s="101" t="s">
        <v>7</v>
      </c>
      <c r="R17" s="100" t="s">
        <v>6</v>
      </c>
      <c r="S17" s="102" t="s">
        <v>5</v>
      </c>
      <c r="T17" s="75" t="s">
        <v>2</v>
      </c>
      <c r="U17" s="75" t="s">
        <v>2</v>
      </c>
      <c r="V17" s="294" t="s">
        <v>2</v>
      </c>
      <c r="W17" s="181"/>
      <c r="X17" s="293">
        <f>X18+X21+X28+X24</f>
        <v>71916.63</v>
      </c>
      <c r="Y17" s="182">
        <v>81445.74</v>
      </c>
      <c r="Z17" s="183">
        <v>93206.54</v>
      </c>
      <c r="AA17" s="6"/>
      <c r="AB17" s="3"/>
    </row>
    <row r="18" spans="1:28" ht="55.5" customHeight="1">
      <c r="A18" s="12"/>
      <c r="B18" s="118"/>
      <c r="C18" s="166"/>
      <c r="D18" s="116"/>
      <c r="E18" s="117"/>
      <c r="F18" s="165"/>
      <c r="G18" s="367" t="s">
        <v>492</v>
      </c>
      <c r="H18" s="367"/>
      <c r="I18" s="367"/>
      <c r="J18" s="367"/>
      <c r="K18" s="367"/>
      <c r="L18" s="367"/>
      <c r="M18" s="367"/>
      <c r="N18" s="367"/>
      <c r="O18" s="96" t="s">
        <v>138</v>
      </c>
      <c r="P18" s="11">
        <v>75</v>
      </c>
      <c r="Q18" s="9" t="s">
        <v>7</v>
      </c>
      <c r="R18" s="8" t="s">
        <v>6</v>
      </c>
      <c r="S18" s="292">
        <v>61002</v>
      </c>
      <c r="T18" s="19" t="s">
        <v>2</v>
      </c>
      <c r="U18" s="19" t="s">
        <v>2</v>
      </c>
      <c r="V18" s="189" t="s">
        <v>2</v>
      </c>
      <c r="W18" s="185"/>
      <c r="X18" s="190">
        <v>16100</v>
      </c>
      <c r="Y18" s="295">
        <f>Y19</f>
        <v>0</v>
      </c>
      <c r="Z18" s="194">
        <f>Z19</f>
        <v>0</v>
      </c>
      <c r="AA18" s="6"/>
      <c r="AB18" s="3"/>
    </row>
    <row r="19" spans="1:28" ht="30" customHeight="1">
      <c r="A19" s="12"/>
      <c r="B19" s="359" t="s">
        <v>463</v>
      </c>
      <c r="C19" s="359"/>
      <c r="D19" s="359"/>
      <c r="E19" s="359"/>
      <c r="F19" s="359"/>
      <c r="G19" s="359"/>
      <c r="H19" s="359"/>
      <c r="I19" s="359"/>
      <c r="J19" s="359"/>
      <c r="K19" s="359"/>
      <c r="L19" s="359"/>
      <c r="M19" s="359"/>
      <c r="N19" s="359"/>
      <c r="O19" s="96" t="s">
        <v>138</v>
      </c>
      <c r="P19" s="17">
        <v>75</v>
      </c>
      <c r="Q19" s="15" t="s">
        <v>7</v>
      </c>
      <c r="R19" s="14" t="s">
        <v>6</v>
      </c>
      <c r="S19" s="13">
        <v>61002</v>
      </c>
      <c r="T19" s="17">
        <v>1</v>
      </c>
      <c r="U19" s="17">
        <v>6</v>
      </c>
      <c r="V19" s="184" t="s">
        <v>2</v>
      </c>
      <c r="W19" s="185"/>
      <c r="X19" s="186">
        <v>16100</v>
      </c>
      <c r="Y19" s="186">
        <v>0</v>
      </c>
      <c r="Z19" s="187">
        <v>0</v>
      </c>
      <c r="AA19" s="6"/>
      <c r="AB19" s="3"/>
    </row>
    <row r="20" spans="1:28" ht="32.25" customHeight="1">
      <c r="A20" s="12"/>
      <c r="B20" s="360" t="s">
        <v>423</v>
      </c>
      <c r="C20" s="360"/>
      <c r="D20" s="360"/>
      <c r="E20" s="360"/>
      <c r="F20" s="360"/>
      <c r="G20" s="360"/>
      <c r="H20" s="360"/>
      <c r="I20" s="360"/>
      <c r="J20" s="360"/>
      <c r="K20" s="360"/>
      <c r="L20" s="360"/>
      <c r="M20" s="360"/>
      <c r="N20" s="360"/>
      <c r="O20" s="96" t="s">
        <v>138</v>
      </c>
      <c r="P20" s="11">
        <v>75</v>
      </c>
      <c r="Q20" s="9">
        <v>0</v>
      </c>
      <c r="R20" s="8" t="s">
        <v>6</v>
      </c>
      <c r="S20" s="7">
        <v>61002</v>
      </c>
      <c r="T20" s="11">
        <v>1</v>
      </c>
      <c r="U20" s="11">
        <v>6</v>
      </c>
      <c r="V20" s="306">
        <v>540</v>
      </c>
      <c r="W20" s="185"/>
      <c r="X20" s="310">
        <v>16100</v>
      </c>
      <c r="Y20" s="310">
        <v>0</v>
      </c>
      <c r="Z20" s="311">
        <v>0</v>
      </c>
      <c r="AA20" s="6"/>
      <c r="AB20" s="3"/>
    </row>
    <row r="21" spans="1:28" ht="19.5" customHeight="1">
      <c r="A21" s="12"/>
      <c r="B21" s="118"/>
      <c r="C21" s="166"/>
      <c r="D21" s="116"/>
      <c r="E21" s="117"/>
      <c r="F21" s="165"/>
      <c r="G21" s="367" t="s">
        <v>164</v>
      </c>
      <c r="H21" s="367"/>
      <c r="I21" s="367"/>
      <c r="J21" s="367"/>
      <c r="K21" s="367"/>
      <c r="L21" s="367"/>
      <c r="M21" s="367"/>
      <c r="N21" s="367"/>
      <c r="O21" s="96" t="s">
        <v>163</v>
      </c>
      <c r="P21" s="19" t="s">
        <v>137</v>
      </c>
      <c r="Q21" s="51" t="s">
        <v>7</v>
      </c>
      <c r="R21" s="50" t="s">
        <v>6</v>
      </c>
      <c r="S21" s="52" t="s">
        <v>162</v>
      </c>
      <c r="T21" s="19" t="s">
        <v>2</v>
      </c>
      <c r="U21" s="19" t="s">
        <v>2</v>
      </c>
      <c r="V21" s="189" t="s">
        <v>2</v>
      </c>
      <c r="W21" s="185"/>
      <c r="X21" s="312">
        <v>2000</v>
      </c>
      <c r="Y21" s="312">
        <f>Y22</f>
        <v>2000</v>
      </c>
      <c r="Z21" s="313">
        <f>Z22</f>
        <v>2000</v>
      </c>
      <c r="AA21" s="6"/>
      <c r="AB21" s="3"/>
    </row>
    <row r="22" spans="1:28" ht="23.25" customHeight="1">
      <c r="A22" s="12"/>
      <c r="B22" s="359" t="s">
        <v>165</v>
      </c>
      <c r="C22" s="359"/>
      <c r="D22" s="359"/>
      <c r="E22" s="359"/>
      <c r="F22" s="359"/>
      <c r="G22" s="359"/>
      <c r="H22" s="359"/>
      <c r="I22" s="359"/>
      <c r="J22" s="359"/>
      <c r="K22" s="359"/>
      <c r="L22" s="359"/>
      <c r="M22" s="359"/>
      <c r="N22" s="359"/>
      <c r="O22" s="96" t="s">
        <v>163</v>
      </c>
      <c r="P22" s="17" t="s">
        <v>137</v>
      </c>
      <c r="Q22" s="15" t="s">
        <v>7</v>
      </c>
      <c r="R22" s="14" t="s">
        <v>6</v>
      </c>
      <c r="S22" s="13" t="s">
        <v>162</v>
      </c>
      <c r="T22" s="17">
        <v>1</v>
      </c>
      <c r="U22" s="17">
        <v>13</v>
      </c>
      <c r="V22" s="184" t="s">
        <v>2</v>
      </c>
      <c r="W22" s="185"/>
      <c r="X22" s="314">
        <v>2000</v>
      </c>
      <c r="Y22" s="314">
        <v>2000</v>
      </c>
      <c r="Z22" s="315">
        <v>2000</v>
      </c>
      <c r="AA22" s="6"/>
      <c r="AB22" s="3"/>
    </row>
    <row r="23" spans="1:28" ht="23.25" customHeight="1">
      <c r="A23" s="12"/>
      <c r="B23" s="114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 t="s">
        <v>158</v>
      </c>
      <c r="N23" s="114"/>
      <c r="O23" s="96"/>
      <c r="P23" s="17">
        <v>75</v>
      </c>
      <c r="Q23" s="15">
        <v>0</v>
      </c>
      <c r="R23" s="14">
        <v>0</v>
      </c>
      <c r="S23" s="13">
        <v>90004</v>
      </c>
      <c r="T23" s="17">
        <v>1</v>
      </c>
      <c r="U23" s="17">
        <v>13</v>
      </c>
      <c r="V23" s="298">
        <v>850</v>
      </c>
      <c r="W23" s="185"/>
      <c r="X23" s="314">
        <v>2000</v>
      </c>
      <c r="Y23" s="314">
        <v>2000</v>
      </c>
      <c r="Z23" s="315">
        <v>2000</v>
      </c>
      <c r="AA23" s="6"/>
      <c r="AB23" s="3"/>
    </row>
    <row r="24" spans="1:28" ht="29.25" customHeight="1">
      <c r="A24" s="12"/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 t="s">
        <v>161</v>
      </c>
      <c r="N24" s="114"/>
      <c r="O24" s="96"/>
      <c r="P24" s="17">
        <v>75</v>
      </c>
      <c r="Q24" s="15">
        <v>0</v>
      </c>
      <c r="R24" s="14">
        <v>0</v>
      </c>
      <c r="S24" s="13">
        <v>90010</v>
      </c>
      <c r="T24" s="17">
        <v>1</v>
      </c>
      <c r="U24" s="17">
        <v>13</v>
      </c>
      <c r="V24" s="298"/>
      <c r="W24" s="185"/>
      <c r="X24" s="314">
        <v>53816.63</v>
      </c>
      <c r="Y24" s="314"/>
      <c r="Z24" s="315"/>
      <c r="AA24" s="6"/>
      <c r="AB24" s="3"/>
    </row>
    <row r="25" spans="1:28" ht="39" customHeight="1">
      <c r="A25" s="12"/>
      <c r="B25" s="114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 t="s">
        <v>60</v>
      </c>
      <c r="N25" s="114"/>
      <c r="O25" s="96"/>
      <c r="P25" s="17">
        <v>75</v>
      </c>
      <c r="Q25" s="15">
        <v>0</v>
      </c>
      <c r="R25" s="14">
        <v>0</v>
      </c>
      <c r="S25" s="13">
        <v>90010</v>
      </c>
      <c r="T25" s="17">
        <v>1</v>
      </c>
      <c r="U25" s="17">
        <v>13</v>
      </c>
      <c r="V25" s="298">
        <v>240</v>
      </c>
      <c r="W25" s="185"/>
      <c r="X25" s="314">
        <v>53816.63</v>
      </c>
      <c r="Y25" s="314">
        <v>79445.74</v>
      </c>
      <c r="Z25" s="315">
        <v>91206.54</v>
      </c>
      <c r="AA25" s="6"/>
      <c r="AB25" s="3"/>
    </row>
    <row r="26" spans="1:28" ht="0.75" customHeight="1">
      <c r="A26" s="12"/>
      <c r="B26" s="114"/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 t="s">
        <v>39</v>
      </c>
      <c r="N26" s="114"/>
      <c r="O26" s="96"/>
      <c r="P26" s="17">
        <v>75</v>
      </c>
      <c r="Q26" s="15">
        <v>0</v>
      </c>
      <c r="R26" s="14">
        <v>0</v>
      </c>
      <c r="S26" s="13">
        <v>70011</v>
      </c>
      <c r="T26" s="17"/>
      <c r="U26" s="17"/>
      <c r="V26" s="184"/>
      <c r="W26" s="185"/>
      <c r="X26" s="314"/>
      <c r="Y26" s="314">
        <v>0</v>
      </c>
      <c r="Z26" s="315">
        <v>0</v>
      </c>
      <c r="AA26" s="6"/>
      <c r="AB26" s="3"/>
    </row>
    <row r="27" spans="1:28" ht="18.75" customHeight="1" hidden="1">
      <c r="A27" s="12"/>
      <c r="B27" s="112" t="s">
        <v>158</v>
      </c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 t="s">
        <v>38</v>
      </c>
      <c r="N27" s="112"/>
      <c r="O27" s="96" t="s">
        <v>163</v>
      </c>
      <c r="P27" s="11" t="s">
        <v>137</v>
      </c>
      <c r="Q27" s="9" t="s">
        <v>7</v>
      </c>
      <c r="R27" s="8" t="s">
        <v>6</v>
      </c>
      <c r="S27" s="7">
        <v>70011</v>
      </c>
      <c r="T27" s="11">
        <v>8</v>
      </c>
      <c r="U27" s="11">
        <v>1</v>
      </c>
      <c r="V27" s="188">
        <v>610</v>
      </c>
      <c r="W27" s="185"/>
      <c r="X27" s="310">
        <v>0</v>
      </c>
      <c r="Y27" s="310">
        <v>0</v>
      </c>
      <c r="Z27" s="311">
        <v>0</v>
      </c>
      <c r="AA27" s="6"/>
      <c r="AB27" s="3"/>
    </row>
    <row r="28" spans="1:28" ht="15.75" customHeight="1" hidden="1">
      <c r="A28" s="12"/>
      <c r="B28" s="118"/>
      <c r="C28" s="166"/>
      <c r="D28" s="116"/>
      <c r="E28" s="117"/>
      <c r="F28" s="165"/>
      <c r="G28" s="367" t="s">
        <v>161</v>
      </c>
      <c r="H28" s="367"/>
      <c r="I28" s="367"/>
      <c r="J28" s="367"/>
      <c r="K28" s="367"/>
      <c r="L28" s="367"/>
      <c r="M28" s="367"/>
      <c r="N28" s="367"/>
      <c r="O28" s="96" t="s">
        <v>157</v>
      </c>
      <c r="P28" s="19" t="s">
        <v>137</v>
      </c>
      <c r="Q28" s="51" t="s">
        <v>7</v>
      </c>
      <c r="R28" s="50" t="s">
        <v>6</v>
      </c>
      <c r="S28" s="52" t="s">
        <v>156</v>
      </c>
      <c r="T28" s="19" t="s">
        <v>2</v>
      </c>
      <c r="U28" s="19" t="s">
        <v>2</v>
      </c>
      <c r="V28" s="189" t="s">
        <v>2</v>
      </c>
      <c r="W28" s="185"/>
      <c r="X28" s="312">
        <f>X29</f>
        <v>0</v>
      </c>
      <c r="Y28" s="312">
        <f>Y29</f>
        <v>0</v>
      </c>
      <c r="Z28" s="313">
        <f>Z29</f>
        <v>0</v>
      </c>
      <c r="AA28" s="6"/>
      <c r="AB28" s="3"/>
    </row>
    <row r="29" spans="1:28" ht="18" customHeight="1" hidden="1">
      <c r="A29" s="12"/>
      <c r="B29" s="359" t="s">
        <v>165</v>
      </c>
      <c r="C29" s="359"/>
      <c r="D29" s="359"/>
      <c r="E29" s="359"/>
      <c r="F29" s="359"/>
      <c r="G29" s="359"/>
      <c r="H29" s="359"/>
      <c r="I29" s="359"/>
      <c r="J29" s="359"/>
      <c r="K29" s="359"/>
      <c r="L29" s="359"/>
      <c r="M29" s="359"/>
      <c r="N29" s="359"/>
      <c r="O29" s="96" t="s">
        <v>157</v>
      </c>
      <c r="P29" s="17" t="s">
        <v>137</v>
      </c>
      <c r="Q29" s="15" t="s">
        <v>7</v>
      </c>
      <c r="R29" s="14" t="s">
        <v>6</v>
      </c>
      <c r="S29" s="13" t="s">
        <v>156</v>
      </c>
      <c r="T29" s="17">
        <v>1</v>
      </c>
      <c r="U29" s="17">
        <v>13</v>
      </c>
      <c r="V29" s="184" t="s">
        <v>2</v>
      </c>
      <c r="W29" s="185"/>
      <c r="X29" s="314">
        <f>X30+X31+X32</f>
        <v>0</v>
      </c>
      <c r="Y29" s="314">
        <f>Y30+Y31+Y32</f>
        <v>0</v>
      </c>
      <c r="Z29" s="315">
        <f>Z30+Z31+Z32</f>
        <v>0</v>
      </c>
      <c r="AA29" s="6"/>
      <c r="AB29" s="3"/>
    </row>
    <row r="30" spans="1:28" ht="29.25" customHeight="1" hidden="1">
      <c r="A30" s="12"/>
      <c r="B30" s="359" t="s">
        <v>60</v>
      </c>
      <c r="C30" s="359"/>
      <c r="D30" s="359"/>
      <c r="E30" s="359"/>
      <c r="F30" s="359"/>
      <c r="G30" s="359"/>
      <c r="H30" s="359"/>
      <c r="I30" s="359"/>
      <c r="J30" s="359"/>
      <c r="K30" s="359"/>
      <c r="L30" s="359"/>
      <c r="M30" s="359"/>
      <c r="N30" s="359"/>
      <c r="O30" s="96" t="s">
        <v>157</v>
      </c>
      <c r="P30" s="17" t="s">
        <v>137</v>
      </c>
      <c r="Q30" s="15" t="s">
        <v>7</v>
      </c>
      <c r="R30" s="14" t="s">
        <v>6</v>
      </c>
      <c r="S30" s="13" t="s">
        <v>156</v>
      </c>
      <c r="T30" s="17">
        <v>1</v>
      </c>
      <c r="U30" s="17">
        <v>13</v>
      </c>
      <c r="V30" s="184" t="s">
        <v>55</v>
      </c>
      <c r="W30" s="185"/>
      <c r="X30" s="314">
        <v>0</v>
      </c>
      <c r="Y30" s="314">
        <v>0</v>
      </c>
      <c r="Z30" s="315">
        <v>0</v>
      </c>
      <c r="AA30" s="6"/>
      <c r="AB30" s="3"/>
    </row>
    <row r="31" spans="1:28" ht="14.25" customHeight="1" hidden="1">
      <c r="A31" s="12"/>
      <c r="B31" s="359" t="s">
        <v>160</v>
      </c>
      <c r="C31" s="359"/>
      <c r="D31" s="359"/>
      <c r="E31" s="359"/>
      <c r="F31" s="359"/>
      <c r="G31" s="359"/>
      <c r="H31" s="359"/>
      <c r="I31" s="359"/>
      <c r="J31" s="359"/>
      <c r="K31" s="359"/>
      <c r="L31" s="359"/>
      <c r="M31" s="359"/>
      <c r="N31" s="359"/>
      <c r="O31" s="96" t="s">
        <v>157</v>
      </c>
      <c r="P31" s="17" t="s">
        <v>137</v>
      </c>
      <c r="Q31" s="15" t="s">
        <v>7</v>
      </c>
      <c r="R31" s="14" t="s">
        <v>6</v>
      </c>
      <c r="S31" s="13" t="s">
        <v>156</v>
      </c>
      <c r="T31" s="17">
        <v>1</v>
      </c>
      <c r="U31" s="17">
        <v>13</v>
      </c>
      <c r="V31" s="184" t="s">
        <v>159</v>
      </c>
      <c r="W31" s="185"/>
      <c r="X31" s="314">
        <v>0</v>
      </c>
      <c r="Y31" s="314">
        <v>0</v>
      </c>
      <c r="Z31" s="315">
        <v>0</v>
      </c>
      <c r="AA31" s="6"/>
      <c r="AB31" s="3"/>
    </row>
    <row r="32" spans="1:28" ht="17.25" customHeight="1" hidden="1">
      <c r="A32" s="12"/>
      <c r="B32" s="360" t="s">
        <v>158</v>
      </c>
      <c r="C32" s="360"/>
      <c r="D32" s="360"/>
      <c r="E32" s="360"/>
      <c r="F32" s="360"/>
      <c r="G32" s="360"/>
      <c r="H32" s="360"/>
      <c r="I32" s="360"/>
      <c r="J32" s="360"/>
      <c r="K32" s="360"/>
      <c r="L32" s="360"/>
      <c r="M32" s="360"/>
      <c r="N32" s="360"/>
      <c r="O32" s="96" t="s">
        <v>157</v>
      </c>
      <c r="P32" s="11" t="s">
        <v>137</v>
      </c>
      <c r="Q32" s="9" t="s">
        <v>7</v>
      </c>
      <c r="R32" s="8" t="s">
        <v>6</v>
      </c>
      <c r="S32" s="7" t="s">
        <v>156</v>
      </c>
      <c r="T32" s="11">
        <v>1</v>
      </c>
      <c r="U32" s="11">
        <v>13</v>
      </c>
      <c r="V32" s="188" t="s">
        <v>155</v>
      </c>
      <c r="W32" s="185"/>
      <c r="X32" s="310">
        <v>0</v>
      </c>
      <c r="Y32" s="310">
        <v>0</v>
      </c>
      <c r="Z32" s="311">
        <v>0</v>
      </c>
      <c r="AA32" s="6"/>
      <c r="AB32" s="3"/>
    </row>
    <row r="33" spans="1:28" ht="55.5" customHeight="1">
      <c r="A33" s="12"/>
      <c r="B33" s="119"/>
      <c r="C33" s="120"/>
      <c r="D33" s="365" t="s">
        <v>468</v>
      </c>
      <c r="E33" s="366"/>
      <c r="F33" s="366"/>
      <c r="G33" s="366"/>
      <c r="H33" s="366"/>
      <c r="I33" s="366"/>
      <c r="J33" s="366"/>
      <c r="K33" s="366"/>
      <c r="L33" s="366"/>
      <c r="M33" s="366"/>
      <c r="N33" s="366"/>
      <c r="O33" s="297" t="s">
        <v>52</v>
      </c>
      <c r="P33" s="18" t="s">
        <v>36</v>
      </c>
      <c r="Q33" s="54" t="s">
        <v>7</v>
      </c>
      <c r="R33" s="53" t="s">
        <v>6</v>
      </c>
      <c r="S33" s="55" t="s">
        <v>5</v>
      </c>
      <c r="T33" s="18" t="s">
        <v>2</v>
      </c>
      <c r="U33" s="18" t="s">
        <v>2</v>
      </c>
      <c r="V33" s="191" t="s">
        <v>2</v>
      </c>
      <c r="W33" s="296"/>
      <c r="X33" s="316">
        <v>1801000</v>
      </c>
      <c r="Y33" s="316">
        <f>Y34+Y39</f>
        <v>1650000</v>
      </c>
      <c r="Z33" s="317">
        <f>Z34+Z39</f>
        <v>1500000</v>
      </c>
      <c r="AA33" s="6"/>
      <c r="AB33" s="3"/>
    </row>
    <row r="34" spans="1:28" ht="15" customHeight="1" hidden="1">
      <c r="A34" s="12"/>
      <c r="B34" s="112"/>
      <c r="C34" s="113"/>
      <c r="D34" s="121"/>
      <c r="E34" s="372" t="s">
        <v>51</v>
      </c>
      <c r="F34" s="373"/>
      <c r="G34" s="373"/>
      <c r="H34" s="373"/>
      <c r="I34" s="373"/>
      <c r="J34" s="373"/>
      <c r="K34" s="373"/>
      <c r="L34" s="373"/>
      <c r="M34" s="373"/>
      <c r="N34" s="373"/>
      <c r="O34" s="96" t="s">
        <v>50</v>
      </c>
      <c r="P34" s="125" t="s">
        <v>36</v>
      </c>
      <c r="Q34" s="123" t="s">
        <v>45</v>
      </c>
      <c r="R34" s="122" t="s">
        <v>6</v>
      </c>
      <c r="S34" s="124" t="s">
        <v>5</v>
      </c>
      <c r="T34" s="125" t="s">
        <v>2</v>
      </c>
      <c r="U34" s="125" t="s">
        <v>2</v>
      </c>
      <c r="V34" s="192" t="s">
        <v>2</v>
      </c>
      <c r="W34" s="185"/>
      <c r="X34" s="314">
        <f aca="true" t="shared" si="0" ref="X34:Z36">X35</f>
        <v>0</v>
      </c>
      <c r="Y34" s="314">
        <f t="shared" si="0"/>
        <v>0</v>
      </c>
      <c r="Z34" s="315">
        <f t="shared" si="0"/>
        <v>0</v>
      </c>
      <c r="AA34" s="6"/>
      <c r="AB34" s="3"/>
    </row>
    <row r="35" spans="1:28" ht="15" customHeight="1" hidden="1">
      <c r="A35" s="12"/>
      <c r="B35" s="112"/>
      <c r="C35" s="113"/>
      <c r="D35" s="126"/>
      <c r="E35" s="127"/>
      <c r="F35" s="368" t="s">
        <v>49</v>
      </c>
      <c r="G35" s="369"/>
      <c r="H35" s="369"/>
      <c r="I35" s="369"/>
      <c r="J35" s="369"/>
      <c r="K35" s="369"/>
      <c r="L35" s="369"/>
      <c r="M35" s="369"/>
      <c r="N35" s="369"/>
      <c r="O35" s="96" t="s">
        <v>48</v>
      </c>
      <c r="P35" s="17" t="s">
        <v>36</v>
      </c>
      <c r="Q35" s="15" t="s">
        <v>45</v>
      </c>
      <c r="R35" s="14" t="s">
        <v>9</v>
      </c>
      <c r="S35" s="13" t="s">
        <v>5</v>
      </c>
      <c r="T35" s="17" t="s">
        <v>2</v>
      </c>
      <c r="U35" s="17" t="s">
        <v>2</v>
      </c>
      <c r="V35" s="184" t="s">
        <v>2</v>
      </c>
      <c r="W35" s="185"/>
      <c r="X35" s="314">
        <f t="shared" si="0"/>
        <v>0</v>
      </c>
      <c r="Y35" s="314">
        <f t="shared" si="0"/>
        <v>0</v>
      </c>
      <c r="Z35" s="315">
        <f t="shared" si="0"/>
        <v>0</v>
      </c>
      <c r="AA35" s="6"/>
      <c r="AB35" s="3"/>
    </row>
    <row r="36" spans="1:28" ht="15" customHeight="1" hidden="1">
      <c r="A36" s="12"/>
      <c r="B36" s="114"/>
      <c r="C36" s="115"/>
      <c r="D36" s="128"/>
      <c r="E36" s="129"/>
      <c r="F36" s="165"/>
      <c r="G36" s="369" t="s">
        <v>47</v>
      </c>
      <c r="H36" s="369"/>
      <c r="I36" s="369"/>
      <c r="J36" s="369"/>
      <c r="K36" s="369"/>
      <c r="L36" s="369"/>
      <c r="M36" s="369"/>
      <c r="N36" s="369"/>
      <c r="O36" s="96" t="s">
        <v>46</v>
      </c>
      <c r="P36" s="17" t="s">
        <v>36</v>
      </c>
      <c r="Q36" s="15" t="s">
        <v>45</v>
      </c>
      <c r="R36" s="14" t="s">
        <v>9</v>
      </c>
      <c r="S36" s="13" t="s">
        <v>44</v>
      </c>
      <c r="T36" s="17" t="s">
        <v>2</v>
      </c>
      <c r="U36" s="17" t="s">
        <v>2</v>
      </c>
      <c r="V36" s="184" t="s">
        <v>2</v>
      </c>
      <c r="W36" s="185"/>
      <c r="X36" s="314">
        <f t="shared" si="0"/>
        <v>0</v>
      </c>
      <c r="Y36" s="314">
        <f t="shared" si="0"/>
        <v>0</v>
      </c>
      <c r="Z36" s="315">
        <f t="shared" si="0"/>
        <v>0</v>
      </c>
      <c r="AA36" s="6"/>
      <c r="AB36" s="3"/>
    </row>
    <row r="37" spans="1:28" ht="1.5" customHeight="1" hidden="1">
      <c r="A37" s="12"/>
      <c r="B37" s="359" t="s">
        <v>53</v>
      </c>
      <c r="C37" s="359"/>
      <c r="D37" s="359"/>
      <c r="E37" s="359"/>
      <c r="F37" s="359"/>
      <c r="G37" s="359"/>
      <c r="H37" s="359"/>
      <c r="I37" s="359"/>
      <c r="J37" s="359"/>
      <c r="K37" s="359"/>
      <c r="L37" s="359"/>
      <c r="M37" s="359"/>
      <c r="N37" s="359"/>
      <c r="O37" s="96" t="s">
        <v>46</v>
      </c>
      <c r="P37" s="17" t="s">
        <v>36</v>
      </c>
      <c r="Q37" s="15" t="s">
        <v>45</v>
      </c>
      <c r="R37" s="14" t="s">
        <v>9</v>
      </c>
      <c r="S37" s="13" t="s">
        <v>44</v>
      </c>
      <c r="T37" s="17">
        <v>8</v>
      </c>
      <c r="U37" s="17">
        <v>1</v>
      </c>
      <c r="V37" s="184" t="s">
        <v>2</v>
      </c>
      <c r="W37" s="185"/>
      <c r="X37" s="314">
        <v>0</v>
      </c>
      <c r="Y37" s="314">
        <v>0</v>
      </c>
      <c r="Z37" s="315">
        <v>0</v>
      </c>
      <c r="AA37" s="6"/>
      <c r="AB37" s="3"/>
    </row>
    <row r="38" spans="1:28" ht="0.75" customHeight="1">
      <c r="A38" s="12"/>
      <c r="B38" s="360" t="s">
        <v>38</v>
      </c>
      <c r="C38" s="360"/>
      <c r="D38" s="360"/>
      <c r="E38" s="360"/>
      <c r="F38" s="360"/>
      <c r="G38" s="360"/>
      <c r="H38" s="360"/>
      <c r="I38" s="360"/>
      <c r="J38" s="360"/>
      <c r="K38" s="360"/>
      <c r="L38" s="360"/>
      <c r="M38" s="360"/>
      <c r="N38" s="360"/>
      <c r="O38" s="96" t="s">
        <v>46</v>
      </c>
      <c r="P38" s="11" t="s">
        <v>36</v>
      </c>
      <c r="Q38" s="9" t="s">
        <v>45</v>
      </c>
      <c r="R38" s="8" t="s">
        <v>9</v>
      </c>
      <c r="S38" s="7" t="s">
        <v>44</v>
      </c>
      <c r="T38" s="11">
        <v>8</v>
      </c>
      <c r="U38" s="11">
        <v>1</v>
      </c>
      <c r="V38" s="188" t="s">
        <v>33</v>
      </c>
      <c r="W38" s="185"/>
      <c r="X38" s="310">
        <v>1</v>
      </c>
      <c r="Y38" s="310">
        <v>1</v>
      </c>
      <c r="Z38" s="311">
        <v>1</v>
      </c>
      <c r="AA38" s="6"/>
      <c r="AB38" s="3"/>
    </row>
    <row r="39" spans="1:28" ht="21.75" customHeight="1">
      <c r="A39" s="12"/>
      <c r="B39" s="119"/>
      <c r="C39" s="120"/>
      <c r="D39" s="121"/>
      <c r="E39" s="370" t="s">
        <v>43</v>
      </c>
      <c r="F39" s="371"/>
      <c r="G39" s="371"/>
      <c r="H39" s="371"/>
      <c r="I39" s="371"/>
      <c r="J39" s="371"/>
      <c r="K39" s="371"/>
      <c r="L39" s="371"/>
      <c r="M39" s="371"/>
      <c r="N39" s="371"/>
      <c r="O39" s="96" t="s">
        <v>42</v>
      </c>
      <c r="P39" s="130" t="s">
        <v>36</v>
      </c>
      <c r="Q39" s="139" t="s">
        <v>35</v>
      </c>
      <c r="R39" s="140" t="s">
        <v>6</v>
      </c>
      <c r="S39" s="141" t="s">
        <v>5</v>
      </c>
      <c r="T39" s="130" t="s">
        <v>2</v>
      </c>
      <c r="U39" s="130" t="s">
        <v>2</v>
      </c>
      <c r="V39" s="193" t="s">
        <v>2</v>
      </c>
      <c r="W39" s="185"/>
      <c r="X39" s="314">
        <v>1801000</v>
      </c>
      <c r="Y39" s="314">
        <f>Y40</f>
        <v>1650000</v>
      </c>
      <c r="Z39" s="315">
        <f>Z40</f>
        <v>1500000</v>
      </c>
      <c r="AA39" s="6"/>
      <c r="AB39" s="3"/>
    </row>
    <row r="40" spans="1:28" ht="21.75" customHeight="1">
      <c r="A40" s="12"/>
      <c r="B40" s="112"/>
      <c r="C40" s="113"/>
      <c r="D40" s="126"/>
      <c r="E40" s="127"/>
      <c r="F40" s="368" t="s">
        <v>41</v>
      </c>
      <c r="G40" s="369"/>
      <c r="H40" s="369"/>
      <c r="I40" s="369"/>
      <c r="J40" s="369"/>
      <c r="K40" s="369"/>
      <c r="L40" s="369"/>
      <c r="M40" s="369"/>
      <c r="N40" s="369"/>
      <c r="O40" s="96" t="s">
        <v>40</v>
      </c>
      <c r="P40" s="17" t="s">
        <v>36</v>
      </c>
      <c r="Q40" s="15" t="s">
        <v>35</v>
      </c>
      <c r="R40" s="14" t="s">
        <v>9</v>
      </c>
      <c r="S40" s="13" t="s">
        <v>5</v>
      </c>
      <c r="T40" s="17" t="s">
        <v>2</v>
      </c>
      <c r="U40" s="17" t="s">
        <v>2</v>
      </c>
      <c r="V40" s="184" t="s">
        <v>2</v>
      </c>
      <c r="W40" s="185"/>
      <c r="X40" s="314">
        <v>1560000</v>
      </c>
      <c r="Y40" s="314">
        <f>Y41</f>
        <v>1650000</v>
      </c>
      <c r="Z40" s="315">
        <f>Z41</f>
        <v>1500000</v>
      </c>
      <c r="AA40" s="6"/>
      <c r="AB40" s="3"/>
    </row>
    <row r="41" spans="1:28" ht="19.5" customHeight="1">
      <c r="A41" s="12"/>
      <c r="B41" s="114"/>
      <c r="C41" s="115"/>
      <c r="D41" s="128"/>
      <c r="E41" s="129"/>
      <c r="F41" s="165"/>
      <c r="G41" s="369" t="s">
        <v>39</v>
      </c>
      <c r="H41" s="369"/>
      <c r="I41" s="369"/>
      <c r="J41" s="369"/>
      <c r="K41" s="369"/>
      <c r="L41" s="369"/>
      <c r="M41" s="369"/>
      <c r="N41" s="369"/>
      <c r="O41" s="96" t="s">
        <v>37</v>
      </c>
      <c r="P41" s="17" t="s">
        <v>36</v>
      </c>
      <c r="Q41" s="15" t="s">
        <v>35</v>
      </c>
      <c r="R41" s="14" t="s">
        <v>9</v>
      </c>
      <c r="S41" s="13" t="s">
        <v>34</v>
      </c>
      <c r="T41" s="17" t="s">
        <v>2</v>
      </c>
      <c r="U41" s="17" t="s">
        <v>2</v>
      </c>
      <c r="V41" s="184" t="s">
        <v>2</v>
      </c>
      <c r="W41" s="185"/>
      <c r="X41" s="314">
        <v>1560000</v>
      </c>
      <c r="Y41" s="314">
        <f>Y43</f>
        <v>1650000</v>
      </c>
      <c r="Z41" s="315">
        <f>Z43</f>
        <v>1500000</v>
      </c>
      <c r="AA41" s="6"/>
      <c r="AB41" s="3"/>
    </row>
    <row r="42" spans="1:28" ht="19.5" customHeight="1">
      <c r="A42" s="12"/>
      <c r="B42" s="359" t="s">
        <v>53</v>
      </c>
      <c r="C42" s="359"/>
      <c r="D42" s="359"/>
      <c r="E42" s="359"/>
      <c r="F42" s="359"/>
      <c r="G42" s="359"/>
      <c r="H42" s="359"/>
      <c r="I42" s="359"/>
      <c r="J42" s="359"/>
      <c r="K42" s="359"/>
      <c r="L42" s="359"/>
      <c r="M42" s="359"/>
      <c r="N42" s="359"/>
      <c r="O42" s="96" t="s">
        <v>37</v>
      </c>
      <c r="P42" s="17" t="s">
        <v>36</v>
      </c>
      <c r="Q42" s="15" t="s">
        <v>35</v>
      </c>
      <c r="R42" s="14" t="s">
        <v>9</v>
      </c>
      <c r="S42" s="13" t="s">
        <v>34</v>
      </c>
      <c r="T42" s="17">
        <v>8</v>
      </c>
      <c r="U42" s="17">
        <v>1</v>
      </c>
      <c r="V42" s="184" t="s">
        <v>2</v>
      </c>
      <c r="W42" s="185"/>
      <c r="X42" s="314">
        <v>1560000</v>
      </c>
      <c r="Y42" s="314">
        <v>1650000</v>
      </c>
      <c r="Z42" s="315">
        <v>1650000</v>
      </c>
      <c r="AA42" s="6"/>
      <c r="AB42" s="3"/>
    </row>
    <row r="43" spans="1:28" ht="21.75" customHeight="1">
      <c r="A43" s="12"/>
      <c r="B43" s="360" t="s">
        <v>38</v>
      </c>
      <c r="C43" s="360"/>
      <c r="D43" s="360"/>
      <c r="E43" s="360"/>
      <c r="F43" s="360"/>
      <c r="G43" s="360"/>
      <c r="H43" s="360"/>
      <c r="I43" s="360"/>
      <c r="J43" s="360"/>
      <c r="K43" s="360"/>
      <c r="L43" s="360"/>
      <c r="M43" s="360"/>
      <c r="N43" s="360"/>
      <c r="O43" s="96" t="s">
        <v>37</v>
      </c>
      <c r="P43" s="11" t="s">
        <v>36</v>
      </c>
      <c r="Q43" s="9" t="s">
        <v>35</v>
      </c>
      <c r="R43" s="8" t="s">
        <v>9</v>
      </c>
      <c r="S43" s="7" t="s">
        <v>34</v>
      </c>
      <c r="T43" s="11">
        <v>8</v>
      </c>
      <c r="U43" s="11">
        <v>1</v>
      </c>
      <c r="V43" s="188" t="s">
        <v>33</v>
      </c>
      <c r="W43" s="185"/>
      <c r="X43" s="310">
        <v>1560000</v>
      </c>
      <c r="Y43" s="310">
        <v>1650000</v>
      </c>
      <c r="Z43" s="311">
        <v>1500000</v>
      </c>
      <c r="AA43" s="6"/>
      <c r="AB43" s="3"/>
    </row>
    <row r="44" spans="1:28" ht="19.5" customHeight="1">
      <c r="A44" s="12"/>
      <c r="B44" s="114"/>
      <c r="C44" s="114"/>
      <c r="D44" s="114"/>
      <c r="E44" s="114"/>
      <c r="F44" s="114"/>
      <c r="G44" s="114"/>
      <c r="H44" s="114"/>
      <c r="I44" s="114"/>
      <c r="J44" s="114"/>
      <c r="K44" s="114"/>
      <c r="L44" s="114"/>
      <c r="M44" s="114" t="s">
        <v>466</v>
      </c>
      <c r="N44" s="114"/>
      <c r="O44" s="96"/>
      <c r="P44" s="11" t="s">
        <v>36</v>
      </c>
      <c r="Q44" s="9" t="s">
        <v>35</v>
      </c>
      <c r="R44" s="8" t="s">
        <v>9</v>
      </c>
      <c r="S44" s="7">
        <v>95555</v>
      </c>
      <c r="T44" s="17"/>
      <c r="U44" s="17"/>
      <c r="V44" s="184"/>
      <c r="W44" s="185"/>
      <c r="X44" s="314">
        <v>40000</v>
      </c>
      <c r="Y44" s="314"/>
      <c r="Z44" s="315"/>
      <c r="AA44" s="6"/>
      <c r="AB44" s="3"/>
    </row>
    <row r="45" spans="1:28" ht="21.75" customHeight="1">
      <c r="A45" s="12"/>
      <c r="B45" s="360" t="s">
        <v>38</v>
      </c>
      <c r="C45" s="360"/>
      <c r="D45" s="360"/>
      <c r="E45" s="360"/>
      <c r="F45" s="360"/>
      <c r="G45" s="360"/>
      <c r="H45" s="360"/>
      <c r="I45" s="360"/>
      <c r="J45" s="360"/>
      <c r="K45" s="360"/>
      <c r="L45" s="360"/>
      <c r="M45" s="360"/>
      <c r="N45" s="360"/>
      <c r="O45" s="96" t="s">
        <v>37</v>
      </c>
      <c r="P45" s="11" t="s">
        <v>36</v>
      </c>
      <c r="Q45" s="9" t="s">
        <v>35</v>
      </c>
      <c r="R45" s="8" t="s">
        <v>9</v>
      </c>
      <c r="S45" s="7">
        <v>95555</v>
      </c>
      <c r="T45" s="11">
        <v>8</v>
      </c>
      <c r="U45" s="11">
        <v>1</v>
      </c>
      <c r="V45" s="188" t="s">
        <v>33</v>
      </c>
      <c r="W45" s="185"/>
      <c r="X45" s="310">
        <v>40000</v>
      </c>
      <c r="Y45" s="310">
        <v>0</v>
      </c>
      <c r="Z45" s="311">
        <v>0</v>
      </c>
      <c r="AA45" s="6"/>
      <c r="AB45" s="3"/>
    </row>
    <row r="46" spans="1:28" ht="50.25" customHeight="1">
      <c r="A46" s="12"/>
      <c r="B46" s="114"/>
      <c r="C46" s="114"/>
      <c r="D46" s="114"/>
      <c r="E46" s="114"/>
      <c r="F46" s="114"/>
      <c r="G46" s="114"/>
      <c r="H46" s="114"/>
      <c r="I46" s="114"/>
      <c r="J46" s="114"/>
      <c r="K46" s="114"/>
      <c r="L46" s="114"/>
      <c r="M46" s="114" t="s">
        <v>502</v>
      </c>
      <c r="N46" s="114"/>
      <c r="O46" s="96"/>
      <c r="P46" s="8">
        <v>81</v>
      </c>
      <c r="Q46" s="9">
        <v>2</v>
      </c>
      <c r="R46" s="8">
        <v>2</v>
      </c>
      <c r="S46" s="7">
        <v>67777</v>
      </c>
      <c r="T46" s="17"/>
      <c r="U46" s="17"/>
      <c r="V46" s="184"/>
      <c r="W46" s="185"/>
      <c r="X46" s="314">
        <v>201000</v>
      </c>
      <c r="Y46" s="314"/>
      <c r="Z46" s="315"/>
      <c r="AA46" s="6"/>
      <c r="AB46" s="3"/>
    </row>
    <row r="47" spans="1:28" ht="30" customHeight="1">
      <c r="A47" s="12"/>
      <c r="B47" s="360" t="s">
        <v>38</v>
      </c>
      <c r="C47" s="360"/>
      <c r="D47" s="360"/>
      <c r="E47" s="360"/>
      <c r="F47" s="360"/>
      <c r="G47" s="360"/>
      <c r="H47" s="360"/>
      <c r="I47" s="360"/>
      <c r="J47" s="360"/>
      <c r="K47" s="360"/>
      <c r="L47" s="360"/>
      <c r="M47" s="360"/>
      <c r="N47" s="360"/>
      <c r="O47" s="96" t="s">
        <v>37</v>
      </c>
      <c r="P47" s="11">
        <v>81</v>
      </c>
      <c r="Q47" s="9">
        <v>2</v>
      </c>
      <c r="R47" s="8">
        <v>2</v>
      </c>
      <c r="S47" s="292">
        <v>67777</v>
      </c>
      <c r="T47" s="11">
        <v>8</v>
      </c>
      <c r="U47" s="11">
        <v>1</v>
      </c>
      <c r="V47" s="188" t="s">
        <v>33</v>
      </c>
      <c r="W47" s="185"/>
      <c r="X47" s="310">
        <v>0</v>
      </c>
      <c r="Y47" s="310">
        <v>0</v>
      </c>
      <c r="Z47" s="311">
        <v>0</v>
      </c>
      <c r="AA47" s="6"/>
      <c r="AB47" s="3"/>
    </row>
    <row r="48" spans="1:28" ht="72" customHeight="1">
      <c r="A48" s="12"/>
      <c r="B48" s="119"/>
      <c r="C48" s="120"/>
      <c r="D48" s="365" t="s">
        <v>464</v>
      </c>
      <c r="E48" s="366"/>
      <c r="F48" s="366"/>
      <c r="G48" s="366"/>
      <c r="H48" s="366"/>
      <c r="I48" s="366"/>
      <c r="J48" s="366"/>
      <c r="K48" s="366"/>
      <c r="L48" s="366"/>
      <c r="M48" s="366"/>
      <c r="N48" s="366"/>
      <c r="O48" s="96" t="s">
        <v>19</v>
      </c>
      <c r="P48" s="18" t="s">
        <v>11</v>
      </c>
      <c r="Q48" s="54" t="s">
        <v>7</v>
      </c>
      <c r="R48" s="53" t="s">
        <v>6</v>
      </c>
      <c r="S48" s="55" t="s">
        <v>5</v>
      </c>
      <c r="T48" s="18" t="s">
        <v>2</v>
      </c>
      <c r="U48" s="18" t="s">
        <v>2</v>
      </c>
      <c r="V48" s="191" t="s">
        <v>2</v>
      </c>
      <c r="W48" s="185"/>
      <c r="X48" s="316">
        <f>X49+X60+X69+X74+X79+X90+X95+X100+X105</f>
        <v>5228683.84</v>
      </c>
      <c r="Y48" s="316">
        <f>Y49+Y60+Y69+Y74+Y79+Y90+Y95+Y100+Y105</f>
        <v>2318778.91</v>
      </c>
      <c r="Z48" s="317">
        <f>Z49+Z60+Z69+Z74+Z79+Z90+Z95+Z100+Z105</f>
        <v>2372237.68</v>
      </c>
      <c r="AA48" s="6"/>
      <c r="AB48" s="3"/>
    </row>
    <row r="49" spans="1:28" ht="22.5" customHeight="1">
      <c r="A49" s="12"/>
      <c r="B49" s="112"/>
      <c r="C49" s="113"/>
      <c r="D49" s="121"/>
      <c r="E49" s="372" t="s">
        <v>118</v>
      </c>
      <c r="F49" s="373"/>
      <c r="G49" s="373"/>
      <c r="H49" s="373"/>
      <c r="I49" s="373"/>
      <c r="J49" s="373"/>
      <c r="K49" s="373"/>
      <c r="L49" s="373"/>
      <c r="M49" s="373"/>
      <c r="N49" s="373"/>
      <c r="O49" s="96" t="s">
        <v>117</v>
      </c>
      <c r="P49" s="125" t="s">
        <v>11</v>
      </c>
      <c r="Q49" s="123" t="s">
        <v>35</v>
      </c>
      <c r="R49" s="122" t="s">
        <v>6</v>
      </c>
      <c r="S49" s="124" t="s">
        <v>5</v>
      </c>
      <c r="T49" s="125" t="s">
        <v>2</v>
      </c>
      <c r="U49" s="125" t="s">
        <v>2</v>
      </c>
      <c r="V49" s="192" t="s">
        <v>2</v>
      </c>
      <c r="W49" s="185"/>
      <c r="X49" s="318">
        <f>X50+X54+X56</f>
        <v>4247683.84</v>
      </c>
      <c r="Y49" s="319">
        <f>Y50+Y56</f>
        <v>1337778.9100000001</v>
      </c>
      <c r="Z49" s="319">
        <f>Z50+Z56</f>
        <v>1391237.6800000002</v>
      </c>
      <c r="AA49" s="6"/>
      <c r="AB49" s="3"/>
    </row>
    <row r="50" spans="1:28" ht="33.75" customHeight="1">
      <c r="A50" s="12"/>
      <c r="B50" s="112"/>
      <c r="C50" s="113"/>
      <c r="D50" s="126"/>
      <c r="E50" s="127"/>
      <c r="F50" s="368" t="s">
        <v>116</v>
      </c>
      <c r="G50" s="369"/>
      <c r="H50" s="369"/>
      <c r="I50" s="369"/>
      <c r="J50" s="369"/>
      <c r="K50" s="369"/>
      <c r="L50" s="369"/>
      <c r="M50" s="369"/>
      <c r="N50" s="369"/>
      <c r="O50" s="96" t="s">
        <v>115</v>
      </c>
      <c r="P50" s="17" t="s">
        <v>11</v>
      </c>
      <c r="Q50" s="15" t="s">
        <v>35</v>
      </c>
      <c r="R50" s="14" t="s">
        <v>112</v>
      </c>
      <c r="S50" s="13" t="s">
        <v>5</v>
      </c>
      <c r="T50" s="17" t="s">
        <v>2</v>
      </c>
      <c r="U50" s="17" t="s">
        <v>2</v>
      </c>
      <c r="V50" s="184" t="s">
        <v>2</v>
      </c>
      <c r="W50" s="185"/>
      <c r="X50" s="314">
        <f>X51</f>
        <v>684700</v>
      </c>
      <c r="Y50" s="315">
        <v>684700</v>
      </c>
      <c r="Z50" s="315">
        <v>684700</v>
      </c>
      <c r="AA50" s="6"/>
      <c r="AB50" s="3"/>
    </row>
    <row r="51" spans="1:28" ht="30" customHeight="1">
      <c r="A51" s="12"/>
      <c r="B51" s="114"/>
      <c r="C51" s="115"/>
      <c r="D51" s="128"/>
      <c r="E51" s="129"/>
      <c r="F51" s="165"/>
      <c r="G51" s="369" t="s">
        <v>114</v>
      </c>
      <c r="H51" s="369"/>
      <c r="I51" s="369"/>
      <c r="J51" s="369"/>
      <c r="K51" s="369"/>
      <c r="L51" s="369"/>
      <c r="M51" s="369"/>
      <c r="N51" s="369"/>
      <c r="O51" s="96" t="s">
        <v>113</v>
      </c>
      <c r="P51" s="17" t="s">
        <v>11</v>
      </c>
      <c r="Q51" s="15" t="s">
        <v>35</v>
      </c>
      <c r="R51" s="14" t="s">
        <v>112</v>
      </c>
      <c r="S51" s="13" t="s">
        <v>111</v>
      </c>
      <c r="T51" s="17" t="s">
        <v>2</v>
      </c>
      <c r="U51" s="17" t="s">
        <v>2</v>
      </c>
      <c r="V51" s="184" t="s">
        <v>2</v>
      </c>
      <c r="W51" s="185"/>
      <c r="X51" s="314">
        <f>X52</f>
        <v>684700</v>
      </c>
      <c r="Y51" s="315">
        <v>684700</v>
      </c>
      <c r="Z51" s="315">
        <v>684700</v>
      </c>
      <c r="AA51" s="6"/>
      <c r="AB51" s="3"/>
    </row>
    <row r="52" spans="1:28" ht="23.25" customHeight="1">
      <c r="A52" s="12"/>
      <c r="B52" s="359" t="s">
        <v>119</v>
      </c>
      <c r="C52" s="359"/>
      <c r="D52" s="359"/>
      <c r="E52" s="359"/>
      <c r="F52" s="359"/>
      <c r="G52" s="359"/>
      <c r="H52" s="359"/>
      <c r="I52" s="359"/>
      <c r="J52" s="359"/>
      <c r="K52" s="359"/>
      <c r="L52" s="359"/>
      <c r="M52" s="359"/>
      <c r="N52" s="359"/>
      <c r="O52" s="96" t="s">
        <v>113</v>
      </c>
      <c r="P52" s="17" t="s">
        <v>11</v>
      </c>
      <c r="Q52" s="15" t="s">
        <v>35</v>
      </c>
      <c r="R52" s="14" t="s">
        <v>112</v>
      </c>
      <c r="S52" s="13" t="s">
        <v>111</v>
      </c>
      <c r="T52" s="17">
        <v>4</v>
      </c>
      <c r="U52" s="17">
        <v>9</v>
      </c>
      <c r="V52" s="184" t="s">
        <v>2</v>
      </c>
      <c r="W52" s="185"/>
      <c r="X52" s="314">
        <f>X53</f>
        <v>684700</v>
      </c>
      <c r="Y52" s="315">
        <v>684700</v>
      </c>
      <c r="Z52" s="315">
        <v>684700</v>
      </c>
      <c r="AA52" s="6"/>
      <c r="AB52" s="3"/>
    </row>
    <row r="53" spans="1:28" ht="29.25" customHeight="1">
      <c r="A53" s="12"/>
      <c r="B53" s="360" t="s">
        <v>60</v>
      </c>
      <c r="C53" s="360"/>
      <c r="D53" s="360"/>
      <c r="E53" s="360"/>
      <c r="F53" s="360"/>
      <c r="G53" s="360"/>
      <c r="H53" s="360"/>
      <c r="I53" s="360"/>
      <c r="J53" s="360"/>
      <c r="K53" s="360"/>
      <c r="L53" s="360"/>
      <c r="M53" s="359"/>
      <c r="N53" s="359"/>
      <c r="O53" s="327" t="s">
        <v>113</v>
      </c>
      <c r="P53" s="17" t="s">
        <v>11</v>
      </c>
      <c r="Q53" s="15" t="s">
        <v>35</v>
      </c>
      <c r="R53" s="14" t="s">
        <v>112</v>
      </c>
      <c r="S53" s="13" t="s">
        <v>111</v>
      </c>
      <c r="T53" s="17">
        <v>4</v>
      </c>
      <c r="U53" s="17">
        <v>9</v>
      </c>
      <c r="V53" s="184" t="s">
        <v>55</v>
      </c>
      <c r="W53" s="328"/>
      <c r="X53" s="314">
        <v>684700</v>
      </c>
      <c r="Y53" s="315">
        <v>684700</v>
      </c>
      <c r="Z53" s="315">
        <v>684700</v>
      </c>
      <c r="AA53" s="6"/>
      <c r="AB53" s="3"/>
    </row>
    <row r="54" spans="1:28" ht="36.75" customHeight="1">
      <c r="A54" s="12"/>
      <c r="B54" s="119"/>
      <c r="C54" s="325"/>
      <c r="D54" s="326"/>
      <c r="E54" s="326"/>
      <c r="F54" s="119"/>
      <c r="G54" s="118"/>
      <c r="H54" s="118"/>
      <c r="I54" s="118"/>
      <c r="J54" s="118"/>
      <c r="K54" s="118"/>
      <c r="L54" s="118"/>
      <c r="M54" s="114" t="s">
        <v>114</v>
      </c>
      <c r="N54" s="114"/>
      <c r="O54" s="327"/>
      <c r="P54" s="11" t="s">
        <v>11</v>
      </c>
      <c r="Q54" s="9" t="s">
        <v>35</v>
      </c>
      <c r="R54" s="8">
        <v>5</v>
      </c>
      <c r="S54" s="292" t="s">
        <v>503</v>
      </c>
      <c r="T54" s="17">
        <v>4</v>
      </c>
      <c r="U54" s="17">
        <v>9</v>
      </c>
      <c r="V54" s="184"/>
      <c r="W54" s="328"/>
      <c r="X54" s="314">
        <v>2952700</v>
      </c>
      <c r="Y54" s="315"/>
      <c r="Z54" s="315"/>
      <c r="AA54" s="6"/>
      <c r="AB54" s="3"/>
    </row>
    <row r="55" spans="1:28" ht="35.25" customHeight="1">
      <c r="A55" s="12"/>
      <c r="B55" s="119"/>
      <c r="C55" s="325"/>
      <c r="D55" s="326"/>
      <c r="E55" s="326"/>
      <c r="F55" s="119"/>
      <c r="G55" s="118"/>
      <c r="H55" s="118"/>
      <c r="I55" s="118"/>
      <c r="J55" s="118"/>
      <c r="K55" s="118"/>
      <c r="L55" s="118"/>
      <c r="M55" s="112" t="s">
        <v>60</v>
      </c>
      <c r="N55" s="112"/>
      <c r="O55" s="96"/>
      <c r="P55" s="11" t="s">
        <v>11</v>
      </c>
      <c r="Q55" s="9" t="s">
        <v>35</v>
      </c>
      <c r="R55" s="8">
        <v>5</v>
      </c>
      <c r="S55" s="292" t="s">
        <v>503</v>
      </c>
      <c r="T55" s="11">
        <v>4</v>
      </c>
      <c r="U55" s="11">
        <v>9</v>
      </c>
      <c r="V55" s="306">
        <v>240</v>
      </c>
      <c r="W55" s="185"/>
      <c r="X55" s="310">
        <v>2952700</v>
      </c>
      <c r="Y55" s="311"/>
      <c r="Z55" s="311"/>
      <c r="AA55" s="6"/>
      <c r="AB55" s="3"/>
    </row>
    <row r="56" spans="1:28" ht="29.25" customHeight="1">
      <c r="A56" s="12"/>
      <c r="B56" s="119"/>
      <c r="C56" s="120"/>
      <c r="D56" s="121"/>
      <c r="E56" s="127"/>
      <c r="F56" s="374" t="s">
        <v>110</v>
      </c>
      <c r="G56" s="367"/>
      <c r="H56" s="367"/>
      <c r="I56" s="367"/>
      <c r="J56" s="367"/>
      <c r="K56" s="367"/>
      <c r="L56" s="367"/>
      <c r="M56" s="367"/>
      <c r="N56" s="367"/>
      <c r="O56" s="297" t="s">
        <v>109</v>
      </c>
      <c r="P56" s="11" t="s">
        <v>11</v>
      </c>
      <c r="Q56" s="9" t="s">
        <v>35</v>
      </c>
      <c r="R56" s="8" t="s">
        <v>106</v>
      </c>
      <c r="S56" s="292" t="s">
        <v>5</v>
      </c>
      <c r="T56" s="19" t="s">
        <v>2</v>
      </c>
      <c r="U56" s="19" t="s">
        <v>2</v>
      </c>
      <c r="V56" s="189" t="s">
        <v>2</v>
      </c>
      <c r="W56" s="296"/>
      <c r="X56" s="310">
        <v>610283.84</v>
      </c>
      <c r="Y56" s="324">
        <v>653078.91</v>
      </c>
      <c r="Z56" s="324">
        <v>706537.68</v>
      </c>
      <c r="AA56" s="6"/>
      <c r="AB56" s="3"/>
    </row>
    <row r="57" spans="1:28" ht="29.25" customHeight="1">
      <c r="A57" s="12"/>
      <c r="B57" s="114"/>
      <c r="C57" s="115"/>
      <c r="D57" s="128"/>
      <c r="E57" s="129"/>
      <c r="F57" s="165"/>
      <c r="G57" s="369" t="s">
        <v>108</v>
      </c>
      <c r="H57" s="369"/>
      <c r="I57" s="369"/>
      <c r="J57" s="369"/>
      <c r="K57" s="369"/>
      <c r="L57" s="369"/>
      <c r="M57" s="369"/>
      <c r="N57" s="369"/>
      <c r="O57" s="96" t="s">
        <v>107</v>
      </c>
      <c r="P57" s="17" t="s">
        <v>11</v>
      </c>
      <c r="Q57" s="15" t="s">
        <v>35</v>
      </c>
      <c r="R57" s="14" t="s">
        <v>106</v>
      </c>
      <c r="S57" s="13" t="s">
        <v>105</v>
      </c>
      <c r="T57" s="17" t="s">
        <v>2</v>
      </c>
      <c r="U57" s="17" t="s">
        <v>2</v>
      </c>
      <c r="V57" s="184" t="s">
        <v>2</v>
      </c>
      <c r="W57" s="185"/>
      <c r="X57" s="310">
        <v>610283.84</v>
      </c>
      <c r="Y57" s="324">
        <v>653078.91</v>
      </c>
      <c r="Z57" s="324">
        <v>706537.68</v>
      </c>
      <c r="AA57" s="6"/>
      <c r="AB57" s="3"/>
    </row>
    <row r="58" spans="1:28" ht="15" customHeight="1">
      <c r="A58" s="12"/>
      <c r="B58" s="359" t="s">
        <v>119</v>
      </c>
      <c r="C58" s="359"/>
      <c r="D58" s="359"/>
      <c r="E58" s="359"/>
      <c r="F58" s="359"/>
      <c r="G58" s="359"/>
      <c r="H58" s="359"/>
      <c r="I58" s="359"/>
      <c r="J58" s="359"/>
      <c r="K58" s="359"/>
      <c r="L58" s="359"/>
      <c r="M58" s="359"/>
      <c r="N58" s="359"/>
      <c r="O58" s="96" t="s">
        <v>107</v>
      </c>
      <c r="P58" s="17" t="s">
        <v>11</v>
      </c>
      <c r="Q58" s="15" t="s">
        <v>35</v>
      </c>
      <c r="R58" s="14" t="s">
        <v>106</v>
      </c>
      <c r="S58" s="13" t="s">
        <v>105</v>
      </c>
      <c r="T58" s="17">
        <v>4</v>
      </c>
      <c r="U58" s="17">
        <v>9</v>
      </c>
      <c r="V58" s="184" t="s">
        <v>2</v>
      </c>
      <c r="W58" s="185"/>
      <c r="X58" s="310">
        <v>610283.84</v>
      </c>
      <c r="Y58" s="324">
        <v>653078.91</v>
      </c>
      <c r="Z58" s="324">
        <v>706537.68</v>
      </c>
      <c r="AA58" s="6"/>
      <c r="AB58" s="3"/>
    </row>
    <row r="59" spans="1:28" ht="29.25" customHeight="1">
      <c r="A59" s="12"/>
      <c r="B59" s="360" t="s">
        <v>60</v>
      </c>
      <c r="C59" s="360"/>
      <c r="D59" s="360"/>
      <c r="E59" s="360"/>
      <c r="F59" s="360"/>
      <c r="G59" s="360"/>
      <c r="H59" s="360"/>
      <c r="I59" s="360"/>
      <c r="J59" s="360"/>
      <c r="K59" s="360"/>
      <c r="L59" s="360"/>
      <c r="M59" s="360"/>
      <c r="N59" s="360"/>
      <c r="O59" s="96" t="s">
        <v>107</v>
      </c>
      <c r="P59" s="11" t="s">
        <v>11</v>
      </c>
      <c r="Q59" s="9" t="s">
        <v>35</v>
      </c>
      <c r="R59" s="8" t="s">
        <v>106</v>
      </c>
      <c r="S59" s="7" t="s">
        <v>105</v>
      </c>
      <c r="T59" s="11">
        <v>4</v>
      </c>
      <c r="U59" s="11">
        <v>9</v>
      </c>
      <c r="V59" s="188" t="s">
        <v>55</v>
      </c>
      <c r="W59" s="185"/>
      <c r="X59" s="310">
        <v>610283.84</v>
      </c>
      <c r="Y59" s="324">
        <v>653078.91</v>
      </c>
      <c r="Z59" s="324">
        <v>706537.68</v>
      </c>
      <c r="AA59" s="6"/>
      <c r="AB59" s="3"/>
    </row>
    <row r="60" spans="1:28" ht="15" customHeight="1">
      <c r="A60" s="12"/>
      <c r="B60" s="119"/>
      <c r="C60" s="120"/>
      <c r="D60" s="121"/>
      <c r="E60" s="370" t="s">
        <v>103</v>
      </c>
      <c r="F60" s="371"/>
      <c r="G60" s="371"/>
      <c r="H60" s="371"/>
      <c r="I60" s="371"/>
      <c r="J60" s="371"/>
      <c r="K60" s="371"/>
      <c r="L60" s="371"/>
      <c r="M60" s="371"/>
      <c r="N60" s="371"/>
      <c r="O60" s="96" t="s">
        <v>102</v>
      </c>
      <c r="P60" s="130" t="s">
        <v>11</v>
      </c>
      <c r="Q60" s="139" t="s">
        <v>91</v>
      </c>
      <c r="R60" s="140" t="s">
        <v>6</v>
      </c>
      <c r="S60" s="141" t="s">
        <v>5</v>
      </c>
      <c r="T60" s="130" t="s">
        <v>2</v>
      </c>
      <c r="U60" s="130" t="s">
        <v>2</v>
      </c>
      <c r="V60" s="193" t="s">
        <v>2</v>
      </c>
      <c r="W60" s="185"/>
      <c r="X60" s="314">
        <f>X61+X65</f>
        <v>0</v>
      </c>
      <c r="Y60" s="314">
        <f>Y61+Y65</f>
        <v>0</v>
      </c>
      <c r="Z60" s="315">
        <f>Z61+Z65</f>
        <v>0</v>
      </c>
      <c r="AA60" s="6"/>
      <c r="AB60" s="3"/>
    </row>
    <row r="61" spans="1:28" ht="29.25" customHeight="1">
      <c r="A61" s="12"/>
      <c r="B61" s="112"/>
      <c r="C61" s="113"/>
      <c r="D61" s="126"/>
      <c r="E61" s="127"/>
      <c r="F61" s="368" t="s">
        <v>101</v>
      </c>
      <c r="G61" s="369"/>
      <c r="H61" s="369"/>
      <c r="I61" s="369"/>
      <c r="J61" s="369"/>
      <c r="K61" s="369"/>
      <c r="L61" s="369"/>
      <c r="M61" s="369"/>
      <c r="N61" s="369"/>
      <c r="O61" s="96" t="s">
        <v>100</v>
      </c>
      <c r="P61" s="17" t="s">
        <v>11</v>
      </c>
      <c r="Q61" s="15" t="s">
        <v>91</v>
      </c>
      <c r="R61" s="14" t="s">
        <v>79</v>
      </c>
      <c r="S61" s="13" t="s">
        <v>5</v>
      </c>
      <c r="T61" s="17" t="s">
        <v>2</v>
      </c>
      <c r="U61" s="17" t="s">
        <v>2</v>
      </c>
      <c r="V61" s="184" t="s">
        <v>2</v>
      </c>
      <c r="W61" s="185"/>
      <c r="X61" s="314">
        <v>0</v>
      </c>
      <c r="Y61" s="314">
        <f aca="true" t="shared" si="1" ref="X61:Z62">Y62</f>
        <v>0</v>
      </c>
      <c r="Z61" s="315">
        <f t="shared" si="1"/>
        <v>0</v>
      </c>
      <c r="AA61" s="6"/>
      <c r="AB61" s="3"/>
    </row>
    <row r="62" spans="1:28" ht="29.25" customHeight="1">
      <c r="A62" s="12"/>
      <c r="B62" s="114"/>
      <c r="C62" s="115"/>
      <c r="D62" s="128"/>
      <c r="E62" s="129"/>
      <c r="F62" s="165"/>
      <c r="G62" s="369" t="s">
        <v>99</v>
      </c>
      <c r="H62" s="369"/>
      <c r="I62" s="369"/>
      <c r="J62" s="369"/>
      <c r="K62" s="369"/>
      <c r="L62" s="369"/>
      <c r="M62" s="369"/>
      <c r="N62" s="369"/>
      <c r="O62" s="96" t="s">
        <v>98</v>
      </c>
      <c r="P62" s="17" t="s">
        <v>11</v>
      </c>
      <c r="Q62" s="15" t="s">
        <v>91</v>
      </c>
      <c r="R62" s="14" t="s">
        <v>79</v>
      </c>
      <c r="S62" s="13" t="s">
        <v>97</v>
      </c>
      <c r="T62" s="17" t="s">
        <v>2</v>
      </c>
      <c r="U62" s="17" t="s">
        <v>2</v>
      </c>
      <c r="V62" s="184" t="s">
        <v>2</v>
      </c>
      <c r="W62" s="185"/>
      <c r="X62" s="314">
        <f t="shared" si="1"/>
        <v>0</v>
      </c>
      <c r="Y62" s="314">
        <f t="shared" si="1"/>
        <v>0</v>
      </c>
      <c r="Z62" s="315">
        <f t="shared" si="1"/>
        <v>0</v>
      </c>
      <c r="AA62" s="6"/>
      <c r="AB62" s="3"/>
    </row>
    <row r="63" spans="1:28" ht="15" customHeight="1">
      <c r="A63" s="12"/>
      <c r="B63" s="359" t="s">
        <v>104</v>
      </c>
      <c r="C63" s="359"/>
      <c r="D63" s="359"/>
      <c r="E63" s="359"/>
      <c r="F63" s="359"/>
      <c r="G63" s="359"/>
      <c r="H63" s="359"/>
      <c r="I63" s="359"/>
      <c r="J63" s="359"/>
      <c r="K63" s="359"/>
      <c r="L63" s="359"/>
      <c r="M63" s="359"/>
      <c r="N63" s="359"/>
      <c r="O63" s="96" t="s">
        <v>98</v>
      </c>
      <c r="P63" s="17" t="s">
        <v>11</v>
      </c>
      <c r="Q63" s="15" t="s">
        <v>91</v>
      </c>
      <c r="R63" s="14" t="s">
        <v>79</v>
      </c>
      <c r="S63" s="13" t="s">
        <v>97</v>
      </c>
      <c r="T63" s="17">
        <v>4</v>
      </c>
      <c r="U63" s="17">
        <v>12</v>
      </c>
      <c r="V63" s="184" t="s">
        <v>2</v>
      </c>
      <c r="W63" s="185"/>
      <c r="X63" s="314">
        <v>0</v>
      </c>
      <c r="Y63" s="314">
        <v>0</v>
      </c>
      <c r="Z63" s="315">
        <v>0</v>
      </c>
      <c r="AA63" s="6"/>
      <c r="AB63" s="3"/>
    </row>
    <row r="64" spans="1:28" ht="36.75" customHeight="1">
      <c r="A64" s="12"/>
      <c r="B64" s="360" t="s">
        <v>60</v>
      </c>
      <c r="C64" s="360"/>
      <c r="D64" s="360"/>
      <c r="E64" s="360"/>
      <c r="F64" s="360"/>
      <c r="G64" s="360"/>
      <c r="H64" s="360"/>
      <c r="I64" s="360"/>
      <c r="J64" s="360"/>
      <c r="K64" s="360"/>
      <c r="L64" s="360"/>
      <c r="M64" s="360"/>
      <c r="N64" s="360"/>
      <c r="O64" s="96" t="s">
        <v>98</v>
      </c>
      <c r="P64" s="11" t="s">
        <v>11</v>
      </c>
      <c r="Q64" s="9" t="s">
        <v>91</v>
      </c>
      <c r="R64" s="8" t="s">
        <v>79</v>
      </c>
      <c r="S64" s="7" t="s">
        <v>97</v>
      </c>
      <c r="T64" s="11">
        <v>4</v>
      </c>
      <c r="U64" s="11">
        <v>12</v>
      </c>
      <c r="V64" s="188" t="s">
        <v>55</v>
      </c>
      <c r="W64" s="185"/>
      <c r="X64" s="310">
        <v>0</v>
      </c>
      <c r="Y64" s="310">
        <v>0</v>
      </c>
      <c r="Z64" s="311">
        <v>0</v>
      </c>
      <c r="AA64" s="6"/>
      <c r="AB64" s="3"/>
    </row>
    <row r="65" spans="1:28" ht="43.5" customHeight="1" hidden="1">
      <c r="A65" s="12"/>
      <c r="B65" s="119"/>
      <c r="C65" s="120"/>
      <c r="D65" s="121"/>
      <c r="E65" s="127"/>
      <c r="F65" s="374" t="s">
        <v>96</v>
      </c>
      <c r="G65" s="367"/>
      <c r="H65" s="367"/>
      <c r="I65" s="367"/>
      <c r="J65" s="367"/>
      <c r="K65" s="367"/>
      <c r="L65" s="367"/>
      <c r="M65" s="367"/>
      <c r="N65" s="367"/>
      <c r="O65" s="96" t="s">
        <v>95</v>
      </c>
      <c r="P65" s="19" t="s">
        <v>11</v>
      </c>
      <c r="Q65" s="51" t="s">
        <v>91</v>
      </c>
      <c r="R65" s="50" t="s">
        <v>57</v>
      </c>
      <c r="S65" s="52" t="s">
        <v>5</v>
      </c>
      <c r="T65" s="19" t="s">
        <v>2</v>
      </c>
      <c r="U65" s="19" t="s">
        <v>2</v>
      </c>
      <c r="V65" s="189" t="s">
        <v>2</v>
      </c>
      <c r="W65" s="185"/>
      <c r="X65" s="314">
        <f aca="true" t="shared" si="2" ref="X65:Z66">X66</f>
        <v>0</v>
      </c>
      <c r="Y65" s="314">
        <f t="shared" si="2"/>
        <v>0</v>
      </c>
      <c r="Z65" s="315">
        <f t="shared" si="2"/>
        <v>0</v>
      </c>
      <c r="AA65" s="6"/>
      <c r="AB65" s="3"/>
    </row>
    <row r="66" spans="1:28" ht="29.25" customHeight="1" hidden="1">
      <c r="A66" s="12"/>
      <c r="B66" s="114"/>
      <c r="C66" s="115"/>
      <c r="D66" s="128"/>
      <c r="E66" s="129"/>
      <c r="F66" s="165"/>
      <c r="G66" s="369" t="s">
        <v>94</v>
      </c>
      <c r="H66" s="369"/>
      <c r="I66" s="369"/>
      <c r="J66" s="369"/>
      <c r="K66" s="369"/>
      <c r="L66" s="369"/>
      <c r="M66" s="369"/>
      <c r="N66" s="369"/>
      <c r="O66" s="96" t="s">
        <v>92</v>
      </c>
      <c r="P66" s="17" t="s">
        <v>11</v>
      </c>
      <c r="Q66" s="15" t="s">
        <v>91</v>
      </c>
      <c r="R66" s="14" t="s">
        <v>57</v>
      </c>
      <c r="S66" s="13" t="s">
        <v>90</v>
      </c>
      <c r="T66" s="17" t="s">
        <v>2</v>
      </c>
      <c r="U66" s="17" t="s">
        <v>2</v>
      </c>
      <c r="V66" s="184" t="s">
        <v>2</v>
      </c>
      <c r="W66" s="185"/>
      <c r="X66" s="314">
        <f t="shared" si="2"/>
        <v>0</v>
      </c>
      <c r="Y66" s="314">
        <f t="shared" si="2"/>
        <v>0</v>
      </c>
      <c r="Z66" s="315">
        <f t="shared" si="2"/>
        <v>0</v>
      </c>
      <c r="AA66" s="6"/>
      <c r="AB66" s="3"/>
    </row>
    <row r="67" spans="1:28" ht="15" customHeight="1" hidden="1">
      <c r="A67" s="12"/>
      <c r="B67" s="359" t="s">
        <v>104</v>
      </c>
      <c r="C67" s="359"/>
      <c r="D67" s="359"/>
      <c r="E67" s="359"/>
      <c r="F67" s="359"/>
      <c r="G67" s="359"/>
      <c r="H67" s="359"/>
      <c r="I67" s="359"/>
      <c r="J67" s="359"/>
      <c r="K67" s="359"/>
      <c r="L67" s="359"/>
      <c r="M67" s="359"/>
      <c r="N67" s="359"/>
      <c r="O67" s="96" t="s">
        <v>92</v>
      </c>
      <c r="P67" s="17" t="s">
        <v>11</v>
      </c>
      <c r="Q67" s="15" t="s">
        <v>91</v>
      </c>
      <c r="R67" s="14" t="s">
        <v>57</v>
      </c>
      <c r="S67" s="13" t="s">
        <v>90</v>
      </c>
      <c r="T67" s="17">
        <v>4</v>
      </c>
      <c r="U67" s="17">
        <v>12</v>
      </c>
      <c r="V67" s="184" t="s">
        <v>2</v>
      </c>
      <c r="W67" s="185"/>
      <c r="X67" s="314">
        <f>X68</f>
        <v>0</v>
      </c>
      <c r="Y67" s="314">
        <f>Y68</f>
        <v>0</v>
      </c>
      <c r="Z67" s="315">
        <f>Z68</f>
        <v>0</v>
      </c>
      <c r="AA67" s="6"/>
      <c r="AB67" s="3"/>
    </row>
    <row r="68" spans="1:28" ht="15" customHeight="1" hidden="1">
      <c r="A68" s="12"/>
      <c r="B68" s="360" t="s">
        <v>93</v>
      </c>
      <c r="C68" s="360"/>
      <c r="D68" s="360"/>
      <c r="E68" s="360"/>
      <c r="F68" s="360"/>
      <c r="G68" s="360"/>
      <c r="H68" s="360"/>
      <c r="I68" s="360"/>
      <c r="J68" s="360"/>
      <c r="K68" s="360"/>
      <c r="L68" s="360"/>
      <c r="M68" s="360"/>
      <c r="N68" s="360"/>
      <c r="O68" s="96" t="s">
        <v>92</v>
      </c>
      <c r="P68" s="11" t="s">
        <v>11</v>
      </c>
      <c r="Q68" s="9" t="s">
        <v>91</v>
      </c>
      <c r="R68" s="8" t="s">
        <v>57</v>
      </c>
      <c r="S68" s="7" t="s">
        <v>90</v>
      </c>
      <c r="T68" s="11">
        <v>4</v>
      </c>
      <c r="U68" s="11">
        <v>12</v>
      </c>
      <c r="V68" s="188" t="s">
        <v>89</v>
      </c>
      <c r="W68" s="185"/>
      <c r="X68" s="310">
        <v>0</v>
      </c>
      <c r="Y68" s="310">
        <v>0</v>
      </c>
      <c r="Z68" s="311">
        <v>0</v>
      </c>
      <c r="AA68" s="6"/>
      <c r="AB68" s="3"/>
    </row>
    <row r="69" spans="1:28" ht="21.75" customHeight="1">
      <c r="A69" s="12"/>
      <c r="B69" s="119"/>
      <c r="C69" s="120"/>
      <c r="D69" s="121"/>
      <c r="E69" s="370" t="s">
        <v>86</v>
      </c>
      <c r="F69" s="371"/>
      <c r="G69" s="371"/>
      <c r="H69" s="371"/>
      <c r="I69" s="371"/>
      <c r="J69" s="371"/>
      <c r="K69" s="371"/>
      <c r="L69" s="371"/>
      <c r="M69" s="371"/>
      <c r="N69" s="371"/>
      <c r="O69" s="96" t="s">
        <v>85</v>
      </c>
      <c r="P69" s="130" t="s">
        <v>11</v>
      </c>
      <c r="Q69" s="139" t="s">
        <v>80</v>
      </c>
      <c r="R69" s="140" t="s">
        <v>6</v>
      </c>
      <c r="S69" s="141" t="s">
        <v>5</v>
      </c>
      <c r="T69" s="130" t="s">
        <v>2</v>
      </c>
      <c r="U69" s="130" t="s">
        <v>2</v>
      </c>
      <c r="V69" s="193" t="s">
        <v>2</v>
      </c>
      <c r="W69" s="185"/>
      <c r="X69" s="320">
        <f aca="true" t="shared" si="3" ref="X69:Z71">X70</f>
        <v>21000</v>
      </c>
      <c r="Y69" s="320">
        <f t="shared" si="3"/>
        <v>21000</v>
      </c>
      <c r="Z69" s="321">
        <f t="shared" si="3"/>
        <v>21000</v>
      </c>
      <c r="AA69" s="6"/>
      <c r="AB69" s="3"/>
    </row>
    <row r="70" spans="1:28" ht="23.25" customHeight="1">
      <c r="A70" s="12"/>
      <c r="B70" s="112"/>
      <c r="C70" s="113"/>
      <c r="D70" s="126"/>
      <c r="E70" s="127"/>
      <c r="F70" s="368" t="s">
        <v>84</v>
      </c>
      <c r="G70" s="369"/>
      <c r="H70" s="369"/>
      <c r="I70" s="369"/>
      <c r="J70" s="369"/>
      <c r="K70" s="369"/>
      <c r="L70" s="369"/>
      <c r="M70" s="369"/>
      <c r="N70" s="369"/>
      <c r="O70" s="96" t="s">
        <v>83</v>
      </c>
      <c r="P70" s="17" t="s">
        <v>11</v>
      </c>
      <c r="Q70" s="15" t="s">
        <v>80</v>
      </c>
      <c r="R70" s="14" t="s">
        <v>79</v>
      </c>
      <c r="S70" s="13" t="s">
        <v>5</v>
      </c>
      <c r="T70" s="17" t="s">
        <v>2</v>
      </c>
      <c r="U70" s="17" t="s">
        <v>2</v>
      </c>
      <c r="V70" s="184" t="s">
        <v>2</v>
      </c>
      <c r="W70" s="185"/>
      <c r="X70" s="314">
        <f t="shared" si="3"/>
        <v>21000</v>
      </c>
      <c r="Y70" s="314">
        <f t="shared" si="3"/>
        <v>21000</v>
      </c>
      <c r="Z70" s="315">
        <f t="shared" si="3"/>
        <v>21000</v>
      </c>
      <c r="AA70" s="6"/>
      <c r="AB70" s="3"/>
    </row>
    <row r="71" spans="1:28" ht="22.5" customHeight="1">
      <c r="A71" s="12"/>
      <c r="B71" s="114"/>
      <c r="C71" s="115"/>
      <c r="D71" s="128"/>
      <c r="E71" s="129"/>
      <c r="F71" s="165"/>
      <c r="G71" s="369" t="s">
        <v>82</v>
      </c>
      <c r="H71" s="369"/>
      <c r="I71" s="369"/>
      <c r="J71" s="369"/>
      <c r="K71" s="369"/>
      <c r="L71" s="369"/>
      <c r="M71" s="369"/>
      <c r="N71" s="369"/>
      <c r="O71" s="96" t="s">
        <v>81</v>
      </c>
      <c r="P71" s="17" t="s">
        <v>11</v>
      </c>
      <c r="Q71" s="15" t="s">
        <v>80</v>
      </c>
      <c r="R71" s="14" t="s">
        <v>79</v>
      </c>
      <c r="S71" s="13" t="s">
        <v>78</v>
      </c>
      <c r="T71" s="17" t="s">
        <v>2</v>
      </c>
      <c r="U71" s="17" t="s">
        <v>2</v>
      </c>
      <c r="V71" s="184" t="s">
        <v>2</v>
      </c>
      <c r="W71" s="185"/>
      <c r="X71" s="314">
        <f t="shared" si="3"/>
        <v>21000</v>
      </c>
      <c r="Y71" s="314">
        <f t="shared" si="3"/>
        <v>21000</v>
      </c>
      <c r="Z71" s="315">
        <f t="shared" si="3"/>
        <v>21000</v>
      </c>
      <c r="AA71" s="6"/>
      <c r="AB71" s="3"/>
    </row>
    <row r="72" spans="1:28" ht="23.25" customHeight="1">
      <c r="A72" s="12"/>
      <c r="B72" s="359" t="s">
        <v>87</v>
      </c>
      <c r="C72" s="359"/>
      <c r="D72" s="359"/>
      <c r="E72" s="359"/>
      <c r="F72" s="359"/>
      <c r="G72" s="359"/>
      <c r="H72" s="359"/>
      <c r="I72" s="359"/>
      <c r="J72" s="359"/>
      <c r="K72" s="359"/>
      <c r="L72" s="359"/>
      <c r="M72" s="359"/>
      <c r="N72" s="359"/>
      <c r="O72" s="96" t="s">
        <v>81</v>
      </c>
      <c r="P72" s="17" t="s">
        <v>11</v>
      </c>
      <c r="Q72" s="15" t="s">
        <v>80</v>
      </c>
      <c r="R72" s="14" t="s">
        <v>79</v>
      </c>
      <c r="S72" s="13" t="s">
        <v>78</v>
      </c>
      <c r="T72" s="17">
        <v>5</v>
      </c>
      <c r="U72" s="17">
        <v>1</v>
      </c>
      <c r="V72" s="184" t="s">
        <v>2</v>
      </c>
      <c r="W72" s="185"/>
      <c r="X72" s="314">
        <f>X73</f>
        <v>21000</v>
      </c>
      <c r="Y72" s="314">
        <f>Y73</f>
        <v>21000</v>
      </c>
      <c r="Z72" s="315">
        <v>21000</v>
      </c>
      <c r="AA72" s="6"/>
      <c r="AB72" s="3"/>
    </row>
    <row r="73" spans="1:28" ht="41.25" customHeight="1">
      <c r="A73" s="12"/>
      <c r="B73" s="360" t="s">
        <v>60</v>
      </c>
      <c r="C73" s="360"/>
      <c r="D73" s="360"/>
      <c r="E73" s="360"/>
      <c r="F73" s="360"/>
      <c r="G73" s="360"/>
      <c r="H73" s="360"/>
      <c r="I73" s="360"/>
      <c r="J73" s="360"/>
      <c r="K73" s="360"/>
      <c r="L73" s="360"/>
      <c r="M73" s="360"/>
      <c r="N73" s="360"/>
      <c r="O73" s="96" t="s">
        <v>81</v>
      </c>
      <c r="P73" s="11" t="s">
        <v>11</v>
      </c>
      <c r="Q73" s="9" t="s">
        <v>80</v>
      </c>
      <c r="R73" s="8" t="s">
        <v>79</v>
      </c>
      <c r="S73" s="7" t="s">
        <v>78</v>
      </c>
      <c r="T73" s="11">
        <v>5</v>
      </c>
      <c r="U73" s="11">
        <v>1</v>
      </c>
      <c r="V73" s="188" t="s">
        <v>55</v>
      </c>
      <c r="W73" s="185"/>
      <c r="X73" s="310">
        <v>21000</v>
      </c>
      <c r="Y73" s="310">
        <v>21000</v>
      </c>
      <c r="Z73" s="311">
        <v>21000</v>
      </c>
      <c r="AA73" s="6"/>
      <c r="AB73" s="3"/>
    </row>
    <row r="74" spans="1:28" ht="36" customHeight="1">
      <c r="A74" s="12"/>
      <c r="B74" s="119"/>
      <c r="C74" s="120"/>
      <c r="D74" s="121"/>
      <c r="E74" s="370" t="s">
        <v>76</v>
      </c>
      <c r="F74" s="371"/>
      <c r="G74" s="371"/>
      <c r="H74" s="371"/>
      <c r="I74" s="371"/>
      <c r="J74" s="371"/>
      <c r="K74" s="371"/>
      <c r="L74" s="371"/>
      <c r="M74" s="371"/>
      <c r="N74" s="371"/>
      <c r="O74" s="96" t="s">
        <v>75</v>
      </c>
      <c r="P74" s="130" t="s">
        <v>11</v>
      </c>
      <c r="Q74" s="139" t="s">
        <v>72</v>
      </c>
      <c r="R74" s="140" t="s">
        <v>6</v>
      </c>
      <c r="S74" s="141" t="s">
        <v>5</v>
      </c>
      <c r="T74" s="130" t="s">
        <v>2</v>
      </c>
      <c r="U74" s="130" t="s">
        <v>2</v>
      </c>
      <c r="V74" s="193" t="s">
        <v>2</v>
      </c>
      <c r="W74" s="185"/>
      <c r="X74" s="314">
        <f aca="true" t="shared" si="4" ref="X74:Z75">X75</f>
        <v>0</v>
      </c>
      <c r="Y74" s="314">
        <f t="shared" si="4"/>
        <v>0</v>
      </c>
      <c r="Z74" s="315">
        <f t="shared" si="4"/>
        <v>0</v>
      </c>
      <c r="AA74" s="6"/>
      <c r="AB74" s="3"/>
    </row>
    <row r="75" spans="1:28" ht="37.5" customHeight="1" hidden="1">
      <c r="A75" s="12"/>
      <c r="B75" s="112"/>
      <c r="C75" s="113"/>
      <c r="D75" s="126"/>
      <c r="E75" s="127"/>
      <c r="F75" s="368" t="s">
        <v>456</v>
      </c>
      <c r="G75" s="369"/>
      <c r="H75" s="369"/>
      <c r="I75" s="369"/>
      <c r="J75" s="369"/>
      <c r="K75" s="369"/>
      <c r="L75" s="369"/>
      <c r="M75" s="369"/>
      <c r="N75" s="369"/>
      <c r="O75" s="96" t="s">
        <v>74</v>
      </c>
      <c r="P75" s="17" t="s">
        <v>11</v>
      </c>
      <c r="Q75" s="15" t="s">
        <v>72</v>
      </c>
      <c r="R75" s="14">
        <v>5</v>
      </c>
      <c r="S75" s="13" t="s">
        <v>5</v>
      </c>
      <c r="T75" s="17" t="s">
        <v>2</v>
      </c>
      <c r="U75" s="17" t="s">
        <v>2</v>
      </c>
      <c r="V75" s="184" t="s">
        <v>2</v>
      </c>
      <c r="W75" s="185"/>
      <c r="X75" s="314">
        <f t="shared" si="4"/>
        <v>0</v>
      </c>
      <c r="Y75" s="314">
        <f t="shared" si="4"/>
        <v>0</v>
      </c>
      <c r="Z75" s="315">
        <f t="shared" si="4"/>
        <v>0</v>
      </c>
      <c r="AA75" s="6"/>
      <c r="AB75" s="3"/>
    </row>
    <row r="76" spans="1:28" ht="38.25" customHeight="1" hidden="1">
      <c r="A76" s="12"/>
      <c r="B76" s="114"/>
      <c r="C76" s="115"/>
      <c r="D76" s="128"/>
      <c r="E76" s="129"/>
      <c r="F76" s="165"/>
      <c r="G76" s="369" t="s">
        <v>457</v>
      </c>
      <c r="H76" s="369"/>
      <c r="I76" s="369"/>
      <c r="J76" s="369"/>
      <c r="K76" s="369"/>
      <c r="L76" s="369"/>
      <c r="M76" s="369"/>
      <c r="N76" s="369"/>
      <c r="O76" s="96" t="s">
        <v>73</v>
      </c>
      <c r="P76" s="17" t="s">
        <v>11</v>
      </c>
      <c r="Q76" s="15" t="s">
        <v>72</v>
      </c>
      <c r="R76" s="14">
        <v>5</v>
      </c>
      <c r="S76" s="13" t="s">
        <v>458</v>
      </c>
      <c r="T76" s="17" t="s">
        <v>2</v>
      </c>
      <c r="U76" s="17" t="s">
        <v>2</v>
      </c>
      <c r="V76" s="184" t="s">
        <v>2</v>
      </c>
      <c r="W76" s="185"/>
      <c r="X76" s="314">
        <f aca="true" t="shared" si="5" ref="X76:Z77">X77</f>
        <v>0</v>
      </c>
      <c r="Y76" s="314">
        <f t="shared" si="5"/>
        <v>0</v>
      </c>
      <c r="Z76" s="315">
        <f t="shared" si="5"/>
        <v>0</v>
      </c>
      <c r="AA76" s="6"/>
      <c r="AB76" s="3"/>
    </row>
    <row r="77" spans="1:28" ht="0.75" customHeight="1">
      <c r="A77" s="12"/>
      <c r="B77" s="375" t="s">
        <v>71</v>
      </c>
      <c r="C77" s="376"/>
      <c r="D77" s="376"/>
      <c r="E77" s="376"/>
      <c r="F77" s="376"/>
      <c r="G77" s="376"/>
      <c r="H77" s="376"/>
      <c r="I77" s="376"/>
      <c r="J77" s="376"/>
      <c r="K77" s="376"/>
      <c r="L77" s="376"/>
      <c r="M77" s="376"/>
      <c r="N77" s="377"/>
      <c r="O77" s="96" t="s">
        <v>73</v>
      </c>
      <c r="P77" s="17" t="s">
        <v>11</v>
      </c>
      <c r="Q77" s="15" t="s">
        <v>72</v>
      </c>
      <c r="R77" s="14">
        <v>5</v>
      </c>
      <c r="S77" s="13" t="s">
        <v>458</v>
      </c>
      <c r="T77" s="17">
        <v>5</v>
      </c>
      <c r="U77" s="17">
        <v>3</v>
      </c>
      <c r="V77" s="184" t="s">
        <v>2</v>
      </c>
      <c r="W77" s="185"/>
      <c r="X77" s="314">
        <f t="shared" si="5"/>
        <v>0</v>
      </c>
      <c r="Y77" s="314">
        <f t="shared" si="5"/>
        <v>0</v>
      </c>
      <c r="Z77" s="315">
        <f t="shared" si="5"/>
        <v>0</v>
      </c>
      <c r="AA77" s="6"/>
      <c r="AB77" s="3"/>
    </row>
    <row r="78" spans="1:28" ht="36" customHeight="1" hidden="1">
      <c r="A78" s="12"/>
      <c r="B78" s="360" t="s">
        <v>60</v>
      </c>
      <c r="C78" s="360"/>
      <c r="D78" s="360"/>
      <c r="E78" s="360"/>
      <c r="F78" s="360"/>
      <c r="G78" s="360"/>
      <c r="H78" s="360"/>
      <c r="I78" s="360"/>
      <c r="J78" s="360"/>
      <c r="K78" s="360"/>
      <c r="L78" s="360"/>
      <c r="M78" s="360"/>
      <c r="N78" s="360"/>
      <c r="O78" s="96" t="s">
        <v>73</v>
      </c>
      <c r="P78" s="11" t="s">
        <v>11</v>
      </c>
      <c r="Q78" s="9" t="s">
        <v>72</v>
      </c>
      <c r="R78" s="8">
        <v>5</v>
      </c>
      <c r="S78" s="13" t="s">
        <v>458</v>
      </c>
      <c r="T78" s="11">
        <v>5</v>
      </c>
      <c r="U78" s="11">
        <v>3</v>
      </c>
      <c r="V78" s="188" t="s">
        <v>55</v>
      </c>
      <c r="W78" s="185"/>
      <c r="X78" s="310">
        <v>0</v>
      </c>
      <c r="Y78" s="310">
        <v>0</v>
      </c>
      <c r="Z78" s="311">
        <v>0</v>
      </c>
      <c r="AA78" s="6"/>
      <c r="AB78" s="3"/>
    </row>
    <row r="79" spans="1:28" ht="30.75" customHeight="1">
      <c r="A79" s="12"/>
      <c r="B79" s="119"/>
      <c r="C79" s="120"/>
      <c r="D79" s="121"/>
      <c r="E79" s="370" t="s">
        <v>70</v>
      </c>
      <c r="F79" s="371"/>
      <c r="G79" s="371"/>
      <c r="H79" s="371"/>
      <c r="I79" s="371"/>
      <c r="J79" s="371"/>
      <c r="K79" s="371"/>
      <c r="L79" s="371"/>
      <c r="M79" s="371"/>
      <c r="N79" s="371"/>
      <c r="O79" s="96" t="s">
        <v>69</v>
      </c>
      <c r="P79" s="130" t="s">
        <v>11</v>
      </c>
      <c r="Q79" s="139" t="s">
        <v>58</v>
      </c>
      <c r="R79" s="140" t="s">
        <v>6</v>
      </c>
      <c r="S79" s="299" t="s">
        <v>5</v>
      </c>
      <c r="T79" s="130" t="s">
        <v>2</v>
      </c>
      <c r="U79" s="130" t="s">
        <v>2</v>
      </c>
      <c r="V79" s="193" t="s">
        <v>2</v>
      </c>
      <c r="W79" s="185"/>
      <c r="X79" s="320">
        <f>X80+X84+X88</f>
        <v>460000</v>
      </c>
      <c r="Y79" s="320">
        <f>Y80+Y84</f>
        <v>460000</v>
      </c>
      <c r="Z79" s="321">
        <f>Z80+Z84</f>
        <v>460000</v>
      </c>
      <c r="AA79" s="6"/>
      <c r="AB79" s="3"/>
    </row>
    <row r="80" spans="1:28" ht="25.5" customHeight="1">
      <c r="A80" s="12"/>
      <c r="B80" s="112"/>
      <c r="C80" s="113"/>
      <c r="D80" s="126"/>
      <c r="E80" s="127"/>
      <c r="F80" s="368" t="s">
        <v>68</v>
      </c>
      <c r="G80" s="369"/>
      <c r="H80" s="369"/>
      <c r="I80" s="369"/>
      <c r="J80" s="369"/>
      <c r="K80" s="369"/>
      <c r="L80" s="369"/>
      <c r="M80" s="369"/>
      <c r="N80" s="369"/>
      <c r="O80" s="96" t="s">
        <v>67</v>
      </c>
      <c r="P80" s="17" t="s">
        <v>11</v>
      </c>
      <c r="Q80" s="15" t="s">
        <v>58</v>
      </c>
      <c r="R80" s="14" t="s">
        <v>9</v>
      </c>
      <c r="S80" s="13" t="s">
        <v>5</v>
      </c>
      <c r="T80" s="17" t="s">
        <v>2</v>
      </c>
      <c r="U80" s="17" t="s">
        <v>2</v>
      </c>
      <c r="V80" s="184" t="s">
        <v>2</v>
      </c>
      <c r="W80" s="185"/>
      <c r="X80" s="314">
        <f>X81</f>
        <v>60000</v>
      </c>
      <c r="Y80" s="310">
        <v>60000</v>
      </c>
      <c r="Z80" s="315">
        <v>60000</v>
      </c>
      <c r="AA80" s="6"/>
      <c r="AB80" s="3"/>
    </row>
    <row r="81" spans="1:28" ht="20.25" customHeight="1">
      <c r="A81" s="12"/>
      <c r="B81" s="114"/>
      <c r="C81" s="115"/>
      <c r="D81" s="128"/>
      <c r="E81" s="129"/>
      <c r="F81" s="165"/>
      <c r="G81" s="369" t="s">
        <v>66</v>
      </c>
      <c r="H81" s="369"/>
      <c r="I81" s="369"/>
      <c r="J81" s="369"/>
      <c r="K81" s="369"/>
      <c r="L81" s="369"/>
      <c r="M81" s="369"/>
      <c r="N81" s="369"/>
      <c r="O81" s="96" t="s">
        <v>65</v>
      </c>
      <c r="P81" s="17" t="s">
        <v>11</v>
      </c>
      <c r="Q81" s="15" t="s">
        <v>58</v>
      </c>
      <c r="R81" s="14" t="s">
        <v>9</v>
      </c>
      <c r="S81" s="13" t="s">
        <v>64</v>
      </c>
      <c r="T81" s="17" t="s">
        <v>2</v>
      </c>
      <c r="U81" s="17" t="s">
        <v>2</v>
      </c>
      <c r="V81" s="184" t="s">
        <v>2</v>
      </c>
      <c r="W81" s="185"/>
      <c r="X81" s="314">
        <f>X82</f>
        <v>60000</v>
      </c>
      <c r="Y81" s="310">
        <v>60000</v>
      </c>
      <c r="Z81" s="315">
        <v>60000</v>
      </c>
      <c r="AA81" s="6"/>
      <c r="AB81" s="3"/>
    </row>
    <row r="82" spans="1:28" ht="23.25" customHeight="1">
      <c r="A82" s="12"/>
      <c r="B82" s="359" t="s">
        <v>71</v>
      </c>
      <c r="C82" s="359"/>
      <c r="D82" s="359"/>
      <c r="E82" s="359"/>
      <c r="F82" s="359"/>
      <c r="G82" s="359"/>
      <c r="H82" s="359"/>
      <c r="I82" s="359"/>
      <c r="J82" s="359"/>
      <c r="K82" s="359"/>
      <c r="L82" s="359"/>
      <c r="M82" s="359"/>
      <c r="N82" s="359"/>
      <c r="O82" s="96" t="s">
        <v>65</v>
      </c>
      <c r="P82" s="17" t="s">
        <v>11</v>
      </c>
      <c r="Q82" s="15" t="s">
        <v>58</v>
      </c>
      <c r="R82" s="14" t="s">
        <v>9</v>
      </c>
      <c r="S82" s="13" t="s">
        <v>64</v>
      </c>
      <c r="T82" s="17">
        <v>5</v>
      </c>
      <c r="U82" s="17">
        <v>3</v>
      </c>
      <c r="V82" s="184" t="s">
        <v>2</v>
      </c>
      <c r="W82" s="185"/>
      <c r="X82" s="314">
        <f>X83</f>
        <v>60000</v>
      </c>
      <c r="Y82" s="310">
        <v>60000</v>
      </c>
      <c r="Z82" s="315">
        <v>60000</v>
      </c>
      <c r="AA82" s="6"/>
      <c r="AB82" s="3"/>
    </row>
    <row r="83" spans="1:28" ht="36.75" customHeight="1">
      <c r="A83" s="12"/>
      <c r="B83" s="360" t="s">
        <v>60</v>
      </c>
      <c r="C83" s="360"/>
      <c r="D83" s="360"/>
      <c r="E83" s="360"/>
      <c r="F83" s="360"/>
      <c r="G83" s="360"/>
      <c r="H83" s="360"/>
      <c r="I83" s="360"/>
      <c r="J83" s="360"/>
      <c r="K83" s="360"/>
      <c r="L83" s="360"/>
      <c r="M83" s="360"/>
      <c r="N83" s="360"/>
      <c r="O83" s="96" t="s">
        <v>65</v>
      </c>
      <c r="P83" s="11" t="s">
        <v>11</v>
      </c>
      <c r="Q83" s="9" t="s">
        <v>58</v>
      </c>
      <c r="R83" s="8" t="s">
        <v>9</v>
      </c>
      <c r="S83" s="7" t="s">
        <v>64</v>
      </c>
      <c r="T83" s="11">
        <v>5</v>
      </c>
      <c r="U83" s="11">
        <v>3</v>
      </c>
      <c r="V83" s="188" t="s">
        <v>55</v>
      </c>
      <c r="W83" s="185"/>
      <c r="X83" s="310">
        <v>60000</v>
      </c>
      <c r="Y83" s="310">
        <v>60000</v>
      </c>
      <c r="Z83" s="311">
        <v>60000</v>
      </c>
      <c r="AA83" s="6"/>
      <c r="AB83" s="3"/>
    </row>
    <row r="84" spans="1:28" ht="28.5" customHeight="1">
      <c r="A84" s="12"/>
      <c r="B84" s="119"/>
      <c r="C84" s="120"/>
      <c r="D84" s="121"/>
      <c r="E84" s="127"/>
      <c r="F84" s="374" t="s">
        <v>63</v>
      </c>
      <c r="G84" s="367"/>
      <c r="H84" s="367"/>
      <c r="I84" s="367"/>
      <c r="J84" s="367"/>
      <c r="K84" s="367"/>
      <c r="L84" s="367"/>
      <c r="M84" s="367"/>
      <c r="N84" s="367"/>
      <c r="O84" s="96" t="s">
        <v>62</v>
      </c>
      <c r="P84" s="19" t="s">
        <v>11</v>
      </c>
      <c r="Q84" s="51" t="s">
        <v>58</v>
      </c>
      <c r="R84" s="50" t="s">
        <v>57</v>
      </c>
      <c r="S84" s="52" t="s">
        <v>5</v>
      </c>
      <c r="T84" s="19" t="s">
        <v>2</v>
      </c>
      <c r="U84" s="19" t="s">
        <v>2</v>
      </c>
      <c r="V84" s="189" t="s">
        <v>2</v>
      </c>
      <c r="W84" s="185"/>
      <c r="X84" s="314">
        <f aca="true" t="shared" si="6" ref="X84:Y86">X85</f>
        <v>400000</v>
      </c>
      <c r="Y84" s="314">
        <f t="shared" si="6"/>
        <v>400000</v>
      </c>
      <c r="Z84" s="311">
        <v>400000</v>
      </c>
      <c r="AA84" s="6"/>
      <c r="AB84" s="3"/>
    </row>
    <row r="85" spans="1:28" ht="23.25" customHeight="1">
      <c r="A85" s="12"/>
      <c r="B85" s="114"/>
      <c r="C85" s="115"/>
      <c r="D85" s="128"/>
      <c r="E85" s="129"/>
      <c r="F85" s="165"/>
      <c r="G85" s="369" t="s">
        <v>61</v>
      </c>
      <c r="H85" s="369"/>
      <c r="I85" s="369"/>
      <c r="J85" s="369"/>
      <c r="K85" s="369"/>
      <c r="L85" s="369"/>
      <c r="M85" s="369"/>
      <c r="N85" s="369"/>
      <c r="O85" s="96" t="s">
        <v>59</v>
      </c>
      <c r="P85" s="17" t="s">
        <v>11</v>
      </c>
      <c r="Q85" s="15" t="s">
        <v>58</v>
      </c>
      <c r="R85" s="14" t="s">
        <v>57</v>
      </c>
      <c r="S85" s="13" t="s">
        <v>56</v>
      </c>
      <c r="T85" s="17" t="s">
        <v>2</v>
      </c>
      <c r="U85" s="17" t="s">
        <v>2</v>
      </c>
      <c r="V85" s="184" t="s">
        <v>2</v>
      </c>
      <c r="W85" s="185"/>
      <c r="X85" s="314">
        <f t="shared" si="6"/>
        <v>400000</v>
      </c>
      <c r="Y85" s="314">
        <f t="shared" si="6"/>
        <v>400000</v>
      </c>
      <c r="Z85" s="311">
        <v>400000</v>
      </c>
      <c r="AA85" s="6"/>
      <c r="AB85" s="3"/>
    </row>
    <row r="86" spans="1:28" ht="31.5" customHeight="1">
      <c r="A86" s="12"/>
      <c r="B86" s="359" t="s">
        <v>71</v>
      </c>
      <c r="C86" s="359"/>
      <c r="D86" s="359"/>
      <c r="E86" s="359"/>
      <c r="F86" s="359"/>
      <c r="G86" s="359"/>
      <c r="H86" s="359"/>
      <c r="I86" s="359"/>
      <c r="J86" s="359"/>
      <c r="K86" s="359"/>
      <c r="L86" s="359"/>
      <c r="M86" s="359"/>
      <c r="N86" s="359"/>
      <c r="O86" s="96" t="s">
        <v>59</v>
      </c>
      <c r="P86" s="17" t="s">
        <v>11</v>
      </c>
      <c r="Q86" s="15" t="s">
        <v>58</v>
      </c>
      <c r="R86" s="14" t="s">
        <v>57</v>
      </c>
      <c r="S86" s="13" t="s">
        <v>56</v>
      </c>
      <c r="T86" s="17">
        <v>5</v>
      </c>
      <c r="U86" s="17">
        <v>3</v>
      </c>
      <c r="V86" s="184" t="s">
        <v>2</v>
      </c>
      <c r="W86" s="185"/>
      <c r="X86" s="314">
        <f t="shared" si="6"/>
        <v>400000</v>
      </c>
      <c r="Y86" s="314">
        <f t="shared" si="6"/>
        <v>400000</v>
      </c>
      <c r="Z86" s="311">
        <v>400000</v>
      </c>
      <c r="AA86" s="6"/>
      <c r="AB86" s="3"/>
    </row>
    <row r="87" spans="1:28" ht="43.5" customHeight="1">
      <c r="A87" s="12"/>
      <c r="B87" s="360" t="s">
        <v>60</v>
      </c>
      <c r="C87" s="360"/>
      <c r="D87" s="360"/>
      <c r="E87" s="360"/>
      <c r="F87" s="360"/>
      <c r="G87" s="360"/>
      <c r="H87" s="360"/>
      <c r="I87" s="360"/>
      <c r="J87" s="360"/>
      <c r="K87" s="360"/>
      <c r="L87" s="360"/>
      <c r="M87" s="360"/>
      <c r="N87" s="360"/>
      <c r="O87" s="96" t="s">
        <v>59</v>
      </c>
      <c r="P87" s="11" t="s">
        <v>11</v>
      </c>
      <c r="Q87" s="9" t="s">
        <v>58</v>
      </c>
      <c r="R87" s="8" t="s">
        <v>57</v>
      </c>
      <c r="S87" s="7" t="s">
        <v>56</v>
      </c>
      <c r="T87" s="11">
        <v>5</v>
      </c>
      <c r="U87" s="11">
        <v>3</v>
      </c>
      <c r="V87" s="188" t="s">
        <v>55</v>
      </c>
      <c r="W87" s="185"/>
      <c r="X87" s="310">
        <v>400000</v>
      </c>
      <c r="Y87" s="310">
        <v>400000</v>
      </c>
      <c r="Z87" s="311">
        <v>400000</v>
      </c>
      <c r="AA87" s="6"/>
      <c r="AB87" s="3"/>
    </row>
    <row r="88" spans="1:28" ht="31.5" customHeight="1">
      <c r="A88" s="12"/>
      <c r="B88" s="359" t="s">
        <v>494</v>
      </c>
      <c r="C88" s="359"/>
      <c r="D88" s="359"/>
      <c r="E88" s="359"/>
      <c r="F88" s="359"/>
      <c r="G88" s="359"/>
      <c r="H88" s="359"/>
      <c r="I88" s="359"/>
      <c r="J88" s="359"/>
      <c r="K88" s="359"/>
      <c r="L88" s="359"/>
      <c r="M88" s="359"/>
      <c r="N88" s="359"/>
      <c r="O88" s="96" t="s">
        <v>59</v>
      </c>
      <c r="P88" s="11">
        <v>85</v>
      </c>
      <c r="Q88" s="9">
        <v>5</v>
      </c>
      <c r="R88" s="8">
        <v>3</v>
      </c>
      <c r="S88" s="292" t="s">
        <v>493</v>
      </c>
      <c r="T88" s="17">
        <v>5</v>
      </c>
      <c r="U88" s="17">
        <v>3</v>
      </c>
      <c r="V88" s="184" t="s">
        <v>2</v>
      </c>
      <c r="W88" s="185"/>
      <c r="X88" s="314">
        <v>0</v>
      </c>
      <c r="Y88" s="314">
        <v>0</v>
      </c>
      <c r="Z88" s="315"/>
      <c r="AA88" s="6"/>
      <c r="AB88" s="3"/>
    </row>
    <row r="89" spans="1:28" ht="43.5" customHeight="1">
      <c r="A89" s="12"/>
      <c r="B89" s="360" t="s">
        <v>60</v>
      </c>
      <c r="C89" s="360"/>
      <c r="D89" s="360"/>
      <c r="E89" s="360"/>
      <c r="F89" s="360"/>
      <c r="G89" s="360"/>
      <c r="H89" s="360"/>
      <c r="I89" s="360"/>
      <c r="J89" s="360"/>
      <c r="K89" s="360"/>
      <c r="L89" s="360"/>
      <c r="M89" s="360"/>
      <c r="N89" s="360"/>
      <c r="O89" s="96" t="s">
        <v>59</v>
      </c>
      <c r="P89" s="11">
        <v>85</v>
      </c>
      <c r="Q89" s="9">
        <v>5</v>
      </c>
      <c r="R89" s="8">
        <v>3</v>
      </c>
      <c r="S89" s="292" t="s">
        <v>493</v>
      </c>
      <c r="T89" s="11">
        <v>5</v>
      </c>
      <c r="U89" s="11">
        <v>3</v>
      </c>
      <c r="V89" s="188" t="s">
        <v>55</v>
      </c>
      <c r="W89" s="185"/>
      <c r="X89" s="310">
        <v>0</v>
      </c>
      <c r="Y89" s="310">
        <v>0</v>
      </c>
      <c r="Z89" s="311">
        <v>0</v>
      </c>
      <c r="AA89" s="6"/>
      <c r="AB89" s="3"/>
    </row>
    <row r="90" spans="1:28" ht="23.25" customHeight="1">
      <c r="A90" s="12"/>
      <c r="B90" s="119"/>
      <c r="C90" s="120"/>
      <c r="D90" s="121"/>
      <c r="E90" s="370" t="s">
        <v>127</v>
      </c>
      <c r="F90" s="371"/>
      <c r="G90" s="371"/>
      <c r="H90" s="371"/>
      <c r="I90" s="371"/>
      <c r="J90" s="371"/>
      <c r="K90" s="371"/>
      <c r="L90" s="371"/>
      <c r="M90" s="371"/>
      <c r="N90" s="371"/>
      <c r="O90" s="96" t="s">
        <v>126</v>
      </c>
      <c r="P90" s="130" t="s">
        <v>11</v>
      </c>
      <c r="Q90" s="139" t="s">
        <v>3</v>
      </c>
      <c r="R90" s="140" t="s">
        <v>6</v>
      </c>
      <c r="S90" s="141" t="s">
        <v>5</v>
      </c>
      <c r="T90" s="130" t="s">
        <v>2</v>
      </c>
      <c r="U90" s="130" t="s">
        <v>2</v>
      </c>
      <c r="V90" s="193" t="s">
        <v>2</v>
      </c>
      <c r="W90" s="185"/>
      <c r="X90" s="322">
        <f aca="true" t="shared" si="7" ref="X90:Z93">X91</f>
        <v>500000</v>
      </c>
      <c r="Y90" s="322">
        <f t="shared" si="7"/>
        <v>500000</v>
      </c>
      <c r="Z90" s="323">
        <f t="shared" si="7"/>
        <v>500000</v>
      </c>
      <c r="AA90" s="6"/>
      <c r="AB90" s="3"/>
    </row>
    <row r="91" spans="1:28" ht="38.25" customHeight="1">
      <c r="A91" s="12"/>
      <c r="B91" s="112"/>
      <c r="C91" s="113"/>
      <c r="D91" s="126"/>
      <c r="E91" s="127"/>
      <c r="F91" s="368" t="s">
        <v>125</v>
      </c>
      <c r="G91" s="369"/>
      <c r="H91" s="369"/>
      <c r="I91" s="369"/>
      <c r="J91" s="369"/>
      <c r="K91" s="369"/>
      <c r="L91" s="369"/>
      <c r="M91" s="369"/>
      <c r="N91" s="369"/>
      <c r="O91" s="96" t="s">
        <v>124</v>
      </c>
      <c r="P91" s="17" t="s">
        <v>11</v>
      </c>
      <c r="Q91" s="15" t="s">
        <v>3</v>
      </c>
      <c r="R91" s="14" t="s">
        <v>9</v>
      </c>
      <c r="S91" s="13" t="s">
        <v>5</v>
      </c>
      <c r="T91" s="17" t="s">
        <v>2</v>
      </c>
      <c r="U91" s="17" t="s">
        <v>2</v>
      </c>
      <c r="V91" s="184" t="s">
        <v>2</v>
      </c>
      <c r="W91" s="185"/>
      <c r="X91" s="314">
        <f t="shared" si="7"/>
        <v>500000</v>
      </c>
      <c r="Y91" s="314">
        <f t="shared" si="7"/>
        <v>500000</v>
      </c>
      <c r="Z91" s="315">
        <f t="shared" si="7"/>
        <v>500000</v>
      </c>
      <c r="AA91" s="6"/>
      <c r="AB91" s="3"/>
    </row>
    <row r="92" spans="1:28" ht="38.25" customHeight="1">
      <c r="A92" s="12"/>
      <c r="B92" s="114"/>
      <c r="C92" s="115"/>
      <c r="D92" s="128"/>
      <c r="E92" s="129"/>
      <c r="F92" s="165"/>
      <c r="G92" s="369" t="s">
        <v>123</v>
      </c>
      <c r="H92" s="369"/>
      <c r="I92" s="369"/>
      <c r="J92" s="369"/>
      <c r="K92" s="369"/>
      <c r="L92" s="369"/>
      <c r="M92" s="369"/>
      <c r="N92" s="369"/>
      <c r="O92" s="96" t="s">
        <v>122</v>
      </c>
      <c r="P92" s="17" t="s">
        <v>11</v>
      </c>
      <c r="Q92" s="15" t="s">
        <v>3</v>
      </c>
      <c r="R92" s="14" t="s">
        <v>9</v>
      </c>
      <c r="S92" s="13" t="s">
        <v>121</v>
      </c>
      <c r="T92" s="17" t="s">
        <v>2</v>
      </c>
      <c r="U92" s="17" t="s">
        <v>2</v>
      </c>
      <c r="V92" s="184" t="s">
        <v>2</v>
      </c>
      <c r="W92" s="185"/>
      <c r="X92" s="314">
        <f t="shared" si="7"/>
        <v>500000</v>
      </c>
      <c r="Y92" s="314">
        <f t="shared" si="7"/>
        <v>500000</v>
      </c>
      <c r="Z92" s="315">
        <f t="shared" si="7"/>
        <v>500000</v>
      </c>
      <c r="AA92" s="6"/>
      <c r="AB92" s="3"/>
    </row>
    <row r="93" spans="1:28" ht="38.25" customHeight="1">
      <c r="A93" s="12"/>
      <c r="B93" s="359" t="s">
        <v>515</v>
      </c>
      <c r="C93" s="359"/>
      <c r="D93" s="359"/>
      <c r="E93" s="359"/>
      <c r="F93" s="359"/>
      <c r="G93" s="359"/>
      <c r="H93" s="359"/>
      <c r="I93" s="359"/>
      <c r="J93" s="359"/>
      <c r="K93" s="359"/>
      <c r="L93" s="359"/>
      <c r="M93" s="359"/>
      <c r="N93" s="359"/>
      <c r="O93" s="96" t="s">
        <v>122</v>
      </c>
      <c r="P93" s="17" t="s">
        <v>11</v>
      </c>
      <c r="Q93" s="15" t="s">
        <v>3</v>
      </c>
      <c r="R93" s="14" t="s">
        <v>9</v>
      </c>
      <c r="S93" s="13" t="s">
        <v>121</v>
      </c>
      <c r="T93" s="17">
        <v>3</v>
      </c>
      <c r="U93" s="17">
        <v>10</v>
      </c>
      <c r="V93" s="184" t="s">
        <v>2</v>
      </c>
      <c r="W93" s="185"/>
      <c r="X93" s="314">
        <f t="shared" si="7"/>
        <v>500000</v>
      </c>
      <c r="Y93" s="314">
        <f t="shared" si="7"/>
        <v>500000</v>
      </c>
      <c r="Z93" s="315">
        <f t="shared" si="7"/>
        <v>500000</v>
      </c>
      <c r="AA93" s="6"/>
      <c r="AB93" s="3"/>
    </row>
    <row r="94" spans="1:28" ht="39.75" customHeight="1">
      <c r="A94" s="12"/>
      <c r="B94" s="360" t="s">
        <v>60</v>
      </c>
      <c r="C94" s="360"/>
      <c r="D94" s="360"/>
      <c r="E94" s="360"/>
      <c r="F94" s="360"/>
      <c r="G94" s="360"/>
      <c r="H94" s="360"/>
      <c r="I94" s="360"/>
      <c r="J94" s="360"/>
      <c r="K94" s="360"/>
      <c r="L94" s="360"/>
      <c r="M94" s="360"/>
      <c r="N94" s="360"/>
      <c r="O94" s="96" t="s">
        <v>122</v>
      </c>
      <c r="P94" s="11" t="s">
        <v>11</v>
      </c>
      <c r="Q94" s="9" t="s">
        <v>3</v>
      </c>
      <c r="R94" s="8" t="s">
        <v>9</v>
      </c>
      <c r="S94" s="7" t="s">
        <v>121</v>
      </c>
      <c r="T94" s="11">
        <v>3</v>
      </c>
      <c r="U94" s="11">
        <v>10</v>
      </c>
      <c r="V94" s="188" t="s">
        <v>55</v>
      </c>
      <c r="W94" s="185"/>
      <c r="X94" s="310">
        <v>500000</v>
      </c>
      <c r="Y94" s="310">
        <v>500000</v>
      </c>
      <c r="Z94" s="311">
        <v>500000</v>
      </c>
      <c r="AA94" s="6"/>
      <c r="AB94" s="3"/>
    </row>
    <row r="95" spans="1:28" ht="0.75" customHeight="1">
      <c r="A95" s="12"/>
      <c r="B95" s="119"/>
      <c r="C95" s="120"/>
      <c r="D95" s="121"/>
      <c r="E95" s="370" t="s">
        <v>18</v>
      </c>
      <c r="F95" s="371"/>
      <c r="G95" s="371"/>
      <c r="H95" s="371"/>
      <c r="I95" s="371"/>
      <c r="J95" s="371"/>
      <c r="K95" s="371"/>
      <c r="L95" s="371"/>
      <c r="M95" s="371"/>
      <c r="N95" s="371"/>
      <c r="O95" s="96" t="s">
        <v>17</v>
      </c>
      <c r="P95" s="130" t="s">
        <v>11</v>
      </c>
      <c r="Q95" s="139" t="s">
        <v>10</v>
      </c>
      <c r="R95" s="140" t="s">
        <v>6</v>
      </c>
      <c r="S95" s="141" t="s">
        <v>5</v>
      </c>
      <c r="T95" s="130" t="s">
        <v>2</v>
      </c>
      <c r="U95" s="130" t="s">
        <v>2</v>
      </c>
      <c r="V95" s="193" t="s">
        <v>2</v>
      </c>
      <c r="W95" s="185"/>
      <c r="X95" s="322">
        <f aca="true" t="shared" si="8" ref="X95:Z98">X96</f>
        <v>0</v>
      </c>
      <c r="Y95" s="322">
        <f t="shared" si="8"/>
        <v>0</v>
      </c>
      <c r="Z95" s="323">
        <f t="shared" si="8"/>
        <v>0</v>
      </c>
      <c r="AA95" s="6"/>
      <c r="AB95" s="3"/>
    </row>
    <row r="96" spans="1:28" ht="53.25" customHeight="1" hidden="1">
      <c r="A96" s="12"/>
      <c r="B96" s="112"/>
      <c r="C96" s="113"/>
      <c r="D96" s="126"/>
      <c r="E96" s="127"/>
      <c r="F96" s="368" t="s">
        <v>16</v>
      </c>
      <c r="G96" s="369"/>
      <c r="H96" s="369"/>
      <c r="I96" s="369"/>
      <c r="J96" s="369"/>
      <c r="K96" s="369"/>
      <c r="L96" s="369"/>
      <c r="M96" s="369"/>
      <c r="N96" s="369"/>
      <c r="O96" s="96" t="s">
        <v>15</v>
      </c>
      <c r="P96" s="17" t="s">
        <v>11</v>
      </c>
      <c r="Q96" s="15" t="s">
        <v>10</v>
      </c>
      <c r="R96" s="14" t="s">
        <v>9</v>
      </c>
      <c r="S96" s="13" t="s">
        <v>5</v>
      </c>
      <c r="T96" s="17" t="s">
        <v>2</v>
      </c>
      <c r="U96" s="17" t="s">
        <v>2</v>
      </c>
      <c r="V96" s="184" t="s">
        <v>2</v>
      </c>
      <c r="W96" s="185"/>
      <c r="X96" s="314">
        <f t="shared" si="8"/>
        <v>0</v>
      </c>
      <c r="Y96" s="314">
        <f t="shared" si="8"/>
        <v>0</v>
      </c>
      <c r="Z96" s="315">
        <f t="shared" si="8"/>
        <v>0</v>
      </c>
      <c r="AA96" s="6"/>
      <c r="AB96" s="3"/>
    </row>
    <row r="97" spans="1:28" ht="34.5" customHeight="1" hidden="1">
      <c r="A97" s="12"/>
      <c r="B97" s="114"/>
      <c r="C97" s="115"/>
      <c r="D97" s="128"/>
      <c r="E97" s="129"/>
      <c r="F97" s="165"/>
      <c r="G97" s="369" t="s">
        <v>14</v>
      </c>
      <c r="H97" s="369"/>
      <c r="I97" s="369"/>
      <c r="J97" s="369"/>
      <c r="K97" s="369"/>
      <c r="L97" s="369"/>
      <c r="M97" s="369"/>
      <c r="N97" s="369"/>
      <c r="O97" s="96" t="s">
        <v>12</v>
      </c>
      <c r="P97" s="17" t="s">
        <v>11</v>
      </c>
      <c r="Q97" s="15" t="s">
        <v>10</v>
      </c>
      <c r="R97" s="14" t="s">
        <v>9</v>
      </c>
      <c r="S97" s="13" t="s">
        <v>459</v>
      </c>
      <c r="T97" s="17" t="s">
        <v>2</v>
      </c>
      <c r="U97" s="17" t="s">
        <v>2</v>
      </c>
      <c r="V97" s="184" t="s">
        <v>2</v>
      </c>
      <c r="W97" s="185"/>
      <c r="X97" s="314">
        <f t="shared" si="8"/>
        <v>0</v>
      </c>
      <c r="Y97" s="314">
        <f t="shared" si="8"/>
        <v>0</v>
      </c>
      <c r="Z97" s="315">
        <f t="shared" si="8"/>
        <v>0</v>
      </c>
      <c r="AA97" s="6"/>
      <c r="AB97" s="3"/>
    </row>
    <row r="98" spans="1:28" ht="21.75" customHeight="1" hidden="1">
      <c r="A98" s="12"/>
      <c r="B98" s="359" t="s">
        <v>20</v>
      </c>
      <c r="C98" s="359"/>
      <c r="D98" s="359"/>
      <c r="E98" s="359"/>
      <c r="F98" s="359"/>
      <c r="G98" s="359"/>
      <c r="H98" s="359"/>
      <c r="I98" s="359"/>
      <c r="J98" s="359"/>
      <c r="K98" s="359"/>
      <c r="L98" s="359"/>
      <c r="M98" s="359"/>
      <c r="N98" s="359"/>
      <c r="O98" s="96" t="s">
        <v>12</v>
      </c>
      <c r="P98" s="17" t="s">
        <v>11</v>
      </c>
      <c r="Q98" s="15" t="s">
        <v>10</v>
      </c>
      <c r="R98" s="14" t="s">
        <v>9</v>
      </c>
      <c r="S98" s="13" t="s">
        <v>459</v>
      </c>
      <c r="T98" s="17">
        <v>10</v>
      </c>
      <c r="U98" s="17">
        <v>3</v>
      </c>
      <c r="V98" s="184" t="s">
        <v>2</v>
      </c>
      <c r="W98" s="185"/>
      <c r="X98" s="314">
        <f t="shared" si="8"/>
        <v>0</v>
      </c>
      <c r="Y98" s="314">
        <f t="shared" si="8"/>
        <v>0</v>
      </c>
      <c r="Z98" s="315">
        <f t="shared" si="8"/>
        <v>0</v>
      </c>
      <c r="AA98" s="6"/>
      <c r="AB98" s="3"/>
    </row>
    <row r="99" spans="1:28" ht="33.75" customHeight="1" hidden="1">
      <c r="A99" s="12"/>
      <c r="B99" s="360" t="s">
        <v>13</v>
      </c>
      <c r="C99" s="360"/>
      <c r="D99" s="360"/>
      <c r="E99" s="360"/>
      <c r="F99" s="360"/>
      <c r="G99" s="360"/>
      <c r="H99" s="360"/>
      <c r="I99" s="360"/>
      <c r="J99" s="360"/>
      <c r="K99" s="360"/>
      <c r="L99" s="360"/>
      <c r="M99" s="360"/>
      <c r="N99" s="360"/>
      <c r="O99" s="96" t="s">
        <v>12</v>
      </c>
      <c r="P99" s="11" t="s">
        <v>11</v>
      </c>
      <c r="Q99" s="9" t="s">
        <v>10</v>
      </c>
      <c r="R99" s="8" t="s">
        <v>9</v>
      </c>
      <c r="S99" s="7" t="s">
        <v>459</v>
      </c>
      <c r="T99" s="11">
        <v>10</v>
      </c>
      <c r="U99" s="11">
        <v>3</v>
      </c>
      <c r="V99" s="188" t="s">
        <v>8</v>
      </c>
      <c r="W99" s="185"/>
      <c r="X99" s="310">
        <v>0</v>
      </c>
      <c r="Y99" s="310">
        <v>0</v>
      </c>
      <c r="Z99" s="311">
        <v>0</v>
      </c>
      <c r="AA99" s="6"/>
      <c r="AB99" s="3"/>
    </row>
    <row r="100" spans="1:28" ht="0.75" customHeight="1" hidden="1">
      <c r="A100" s="12"/>
      <c r="B100" s="119"/>
      <c r="C100" s="120"/>
      <c r="D100" s="121"/>
      <c r="E100" s="370" t="s">
        <v>135</v>
      </c>
      <c r="F100" s="371"/>
      <c r="G100" s="371"/>
      <c r="H100" s="371"/>
      <c r="I100" s="371"/>
      <c r="J100" s="371"/>
      <c r="K100" s="371"/>
      <c r="L100" s="371"/>
      <c r="M100" s="371"/>
      <c r="N100" s="371"/>
      <c r="O100" s="96" t="s">
        <v>134</v>
      </c>
      <c r="P100" s="130" t="s">
        <v>11</v>
      </c>
      <c r="Q100" s="139" t="s">
        <v>129</v>
      </c>
      <c r="R100" s="140" t="s">
        <v>6</v>
      </c>
      <c r="S100" s="141" t="s">
        <v>5</v>
      </c>
      <c r="T100" s="130" t="s">
        <v>2</v>
      </c>
      <c r="U100" s="130" t="s">
        <v>2</v>
      </c>
      <c r="V100" s="193" t="s">
        <v>2</v>
      </c>
      <c r="W100" s="185"/>
      <c r="X100" s="322">
        <f aca="true" t="shared" si="9" ref="X100:Z103">X101</f>
        <v>0</v>
      </c>
      <c r="Y100" s="322">
        <f t="shared" si="9"/>
        <v>0</v>
      </c>
      <c r="Z100" s="323">
        <f t="shared" si="9"/>
        <v>0</v>
      </c>
      <c r="AA100" s="6"/>
      <c r="AB100" s="3"/>
    </row>
    <row r="101" spans="1:28" ht="29.25" customHeight="1" hidden="1">
      <c r="A101" s="12"/>
      <c r="B101" s="112"/>
      <c r="C101" s="113"/>
      <c r="D101" s="126"/>
      <c r="E101" s="127"/>
      <c r="F101" s="368" t="s">
        <v>133</v>
      </c>
      <c r="G101" s="369"/>
      <c r="H101" s="369"/>
      <c r="I101" s="369"/>
      <c r="J101" s="369"/>
      <c r="K101" s="369"/>
      <c r="L101" s="369"/>
      <c r="M101" s="369"/>
      <c r="N101" s="369"/>
      <c r="O101" s="96" t="s">
        <v>132</v>
      </c>
      <c r="P101" s="17" t="s">
        <v>11</v>
      </c>
      <c r="Q101" s="15" t="s">
        <v>129</v>
      </c>
      <c r="R101" s="14" t="s">
        <v>9</v>
      </c>
      <c r="S101" s="13" t="s">
        <v>5</v>
      </c>
      <c r="T101" s="17" t="s">
        <v>2</v>
      </c>
      <c r="U101" s="17" t="s">
        <v>2</v>
      </c>
      <c r="V101" s="184" t="s">
        <v>2</v>
      </c>
      <c r="W101" s="185"/>
      <c r="X101" s="314">
        <f t="shared" si="9"/>
        <v>0</v>
      </c>
      <c r="Y101" s="314">
        <f t="shared" si="9"/>
        <v>0</v>
      </c>
      <c r="Z101" s="315">
        <f t="shared" si="9"/>
        <v>0</v>
      </c>
      <c r="AA101" s="6"/>
      <c r="AB101" s="3"/>
    </row>
    <row r="102" spans="1:28" ht="29.25" customHeight="1" hidden="1">
      <c r="A102" s="12"/>
      <c r="B102" s="114"/>
      <c r="C102" s="115"/>
      <c r="D102" s="128"/>
      <c r="E102" s="129"/>
      <c r="F102" s="165"/>
      <c r="G102" s="369" t="s">
        <v>131</v>
      </c>
      <c r="H102" s="369"/>
      <c r="I102" s="369"/>
      <c r="J102" s="369"/>
      <c r="K102" s="369"/>
      <c r="L102" s="369"/>
      <c r="M102" s="369"/>
      <c r="N102" s="369"/>
      <c r="O102" s="96" t="s">
        <v>130</v>
      </c>
      <c r="P102" s="17" t="s">
        <v>11</v>
      </c>
      <c r="Q102" s="15" t="s">
        <v>129</v>
      </c>
      <c r="R102" s="14" t="s">
        <v>9</v>
      </c>
      <c r="S102" s="13" t="s">
        <v>128</v>
      </c>
      <c r="T102" s="17" t="s">
        <v>2</v>
      </c>
      <c r="U102" s="17" t="s">
        <v>2</v>
      </c>
      <c r="V102" s="184" t="s">
        <v>2</v>
      </c>
      <c r="W102" s="185"/>
      <c r="X102" s="314">
        <f t="shared" si="9"/>
        <v>0</v>
      </c>
      <c r="Y102" s="314">
        <f t="shared" si="9"/>
        <v>0</v>
      </c>
      <c r="Z102" s="315">
        <f t="shared" si="9"/>
        <v>0</v>
      </c>
      <c r="AA102" s="6"/>
      <c r="AB102" s="3"/>
    </row>
    <row r="103" spans="1:28" ht="29.25" customHeight="1" hidden="1">
      <c r="A103" s="12"/>
      <c r="B103" s="359" t="s">
        <v>136</v>
      </c>
      <c r="C103" s="359"/>
      <c r="D103" s="359"/>
      <c r="E103" s="359"/>
      <c r="F103" s="359"/>
      <c r="G103" s="359"/>
      <c r="H103" s="359"/>
      <c r="I103" s="359"/>
      <c r="J103" s="359"/>
      <c r="K103" s="359"/>
      <c r="L103" s="359"/>
      <c r="M103" s="359"/>
      <c r="N103" s="359"/>
      <c r="O103" s="96" t="s">
        <v>130</v>
      </c>
      <c r="P103" s="17" t="s">
        <v>11</v>
      </c>
      <c r="Q103" s="15" t="s">
        <v>129</v>
      </c>
      <c r="R103" s="14" t="s">
        <v>9</v>
      </c>
      <c r="S103" s="13" t="s">
        <v>128</v>
      </c>
      <c r="T103" s="17">
        <v>3</v>
      </c>
      <c r="U103" s="17">
        <v>9</v>
      </c>
      <c r="V103" s="184" t="s">
        <v>2</v>
      </c>
      <c r="W103" s="185"/>
      <c r="X103" s="314">
        <f t="shared" si="9"/>
        <v>0</v>
      </c>
      <c r="Y103" s="314">
        <f t="shared" si="9"/>
        <v>0</v>
      </c>
      <c r="Z103" s="315">
        <f t="shared" si="9"/>
        <v>0</v>
      </c>
      <c r="AA103" s="6"/>
      <c r="AB103" s="3"/>
    </row>
    <row r="104" spans="1:33" ht="29.25" customHeight="1" hidden="1">
      <c r="A104" s="12"/>
      <c r="B104" s="360" t="s">
        <v>60</v>
      </c>
      <c r="C104" s="360"/>
      <c r="D104" s="360"/>
      <c r="E104" s="360"/>
      <c r="F104" s="360"/>
      <c r="G104" s="360"/>
      <c r="H104" s="360"/>
      <c r="I104" s="360"/>
      <c r="J104" s="360"/>
      <c r="K104" s="360"/>
      <c r="L104" s="360"/>
      <c r="M104" s="360"/>
      <c r="N104" s="360"/>
      <c r="O104" s="96" t="s">
        <v>130</v>
      </c>
      <c r="P104" s="11" t="s">
        <v>11</v>
      </c>
      <c r="Q104" s="9" t="s">
        <v>129</v>
      </c>
      <c r="R104" s="8" t="s">
        <v>9</v>
      </c>
      <c r="S104" s="7" t="s">
        <v>128</v>
      </c>
      <c r="T104" s="11">
        <v>3</v>
      </c>
      <c r="U104" s="11">
        <v>9</v>
      </c>
      <c r="V104" s="188" t="s">
        <v>55</v>
      </c>
      <c r="W104" s="185"/>
      <c r="X104" s="310">
        <v>0</v>
      </c>
      <c r="Y104" s="310">
        <v>0</v>
      </c>
      <c r="Z104" s="311">
        <v>0</v>
      </c>
      <c r="AA104" s="6"/>
      <c r="AB104" s="3"/>
      <c r="AG104" s="142"/>
    </row>
    <row r="105" spans="1:28" ht="15" customHeight="1" hidden="1">
      <c r="A105" s="12"/>
      <c r="B105" s="119"/>
      <c r="C105" s="120"/>
      <c r="D105" s="121"/>
      <c r="E105" s="370" t="s">
        <v>30</v>
      </c>
      <c r="F105" s="371"/>
      <c r="G105" s="371"/>
      <c r="H105" s="371"/>
      <c r="I105" s="371"/>
      <c r="J105" s="371"/>
      <c r="K105" s="371"/>
      <c r="L105" s="371"/>
      <c r="M105" s="371"/>
      <c r="N105" s="371"/>
      <c r="O105" s="96" t="s">
        <v>29</v>
      </c>
      <c r="P105" s="130" t="s">
        <v>11</v>
      </c>
      <c r="Q105" s="139" t="s">
        <v>23</v>
      </c>
      <c r="R105" s="140" t="s">
        <v>6</v>
      </c>
      <c r="S105" s="141" t="s">
        <v>5</v>
      </c>
      <c r="T105" s="130" t="s">
        <v>2</v>
      </c>
      <c r="U105" s="130" t="s">
        <v>2</v>
      </c>
      <c r="V105" s="193" t="s">
        <v>2</v>
      </c>
      <c r="W105" s="185"/>
      <c r="X105" s="322">
        <f aca="true" t="shared" si="10" ref="X105:Z108">X106</f>
        <v>0</v>
      </c>
      <c r="Y105" s="322">
        <f t="shared" si="10"/>
        <v>0</v>
      </c>
      <c r="Z105" s="323">
        <f t="shared" si="10"/>
        <v>0</v>
      </c>
      <c r="AA105" s="6"/>
      <c r="AB105" s="3"/>
    </row>
    <row r="106" spans="1:28" ht="29.25" customHeight="1" hidden="1">
      <c r="A106" s="12"/>
      <c r="B106" s="112"/>
      <c r="C106" s="113"/>
      <c r="D106" s="126"/>
      <c r="E106" s="127"/>
      <c r="F106" s="368" t="s">
        <v>28</v>
      </c>
      <c r="G106" s="369"/>
      <c r="H106" s="369"/>
      <c r="I106" s="369"/>
      <c r="J106" s="369"/>
      <c r="K106" s="369"/>
      <c r="L106" s="369"/>
      <c r="M106" s="369"/>
      <c r="N106" s="369"/>
      <c r="O106" s="96" t="s">
        <v>27</v>
      </c>
      <c r="P106" s="17" t="s">
        <v>11</v>
      </c>
      <c r="Q106" s="15" t="s">
        <v>23</v>
      </c>
      <c r="R106" s="14" t="s">
        <v>9</v>
      </c>
      <c r="S106" s="13" t="s">
        <v>5</v>
      </c>
      <c r="T106" s="17" t="s">
        <v>2</v>
      </c>
      <c r="U106" s="17" t="s">
        <v>2</v>
      </c>
      <c r="V106" s="184" t="s">
        <v>2</v>
      </c>
      <c r="W106" s="185"/>
      <c r="X106" s="314">
        <f t="shared" si="10"/>
        <v>0</v>
      </c>
      <c r="Y106" s="314">
        <f t="shared" si="10"/>
        <v>0</v>
      </c>
      <c r="Z106" s="315">
        <f t="shared" si="10"/>
        <v>0</v>
      </c>
      <c r="AA106" s="6"/>
      <c r="AB106" s="3"/>
    </row>
    <row r="107" spans="1:28" ht="15" customHeight="1" hidden="1">
      <c r="A107" s="12"/>
      <c r="B107" s="114"/>
      <c r="C107" s="115"/>
      <c r="D107" s="128"/>
      <c r="E107" s="129"/>
      <c r="F107" s="165"/>
      <c r="G107" s="369" t="s">
        <v>26</v>
      </c>
      <c r="H107" s="369"/>
      <c r="I107" s="369"/>
      <c r="J107" s="369"/>
      <c r="K107" s="369"/>
      <c r="L107" s="369"/>
      <c r="M107" s="369"/>
      <c r="N107" s="369"/>
      <c r="O107" s="96" t="s">
        <v>24</v>
      </c>
      <c r="P107" s="17" t="s">
        <v>11</v>
      </c>
      <c r="Q107" s="15" t="s">
        <v>23</v>
      </c>
      <c r="R107" s="14" t="s">
        <v>9</v>
      </c>
      <c r="S107" s="13" t="s">
        <v>22</v>
      </c>
      <c r="T107" s="17" t="s">
        <v>2</v>
      </c>
      <c r="U107" s="17" t="s">
        <v>2</v>
      </c>
      <c r="V107" s="184" t="s">
        <v>2</v>
      </c>
      <c r="W107" s="185"/>
      <c r="X107" s="314">
        <f t="shared" si="10"/>
        <v>0</v>
      </c>
      <c r="Y107" s="314">
        <f t="shared" si="10"/>
        <v>0</v>
      </c>
      <c r="Z107" s="315">
        <f t="shared" si="10"/>
        <v>0</v>
      </c>
      <c r="AA107" s="6"/>
      <c r="AB107" s="3"/>
    </row>
    <row r="108" spans="1:28" ht="15" customHeight="1" hidden="1">
      <c r="A108" s="12"/>
      <c r="B108" s="359" t="s">
        <v>31</v>
      </c>
      <c r="C108" s="359"/>
      <c r="D108" s="359"/>
      <c r="E108" s="359"/>
      <c r="F108" s="359"/>
      <c r="G108" s="359"/>
      <c r="H108" s="359"/>
      <c r="I108" s="359"/>
      <c r="J108" s="359"/>
      <c r="K108" s="359"/>
      <c r="L108" s="359"/>
      <c r="M108" s="359"/>
      <c r="N108" s="359"/>
      <c r="O108" s="96" t="s">
        <v>24</v>
      </c>
      <c r="P108" s="17" t="s">
        <v>11</v>
      </c>
      <c r="Q108" s="15" t="s">
        <v>23</v>
      </c>
      <c r="R108" s="14" t="s">
        <v>9</v>
      </c>
      <c r="S108" s="13" t="s">
        <v>22</v>
      </c>
      <c r="T108" s="17">
        <v>10</v>
      </c>
      <c r="U108" s="17">
        <v>1</v>
      </c>
      <c r="V108" s="184" t="s">
        <v>2</v>
      </c>
      <c r="W108" s="185"/>
      <c r="X108" s="314">
        <f t="shared" si="10"/>
        <v>0</v>
      </c>
      <c r="Y108" s="314">
        <f t="shared" si="10"/>
        <v>0</v>
      </c>
      <c r="Z108" s="315">
        <f t="shared" si="10"/>
        <v>0</v>
      </c>
      <c r="AA108" s="6"/>
      <c r="AB108" s="3"/>
    </row>
    <row r="109" spans="1:28" ht="0.75" customHeight="1">
      <c r="A109" s="12"/>
      <c r="B109" s="360" t="s">
        <v>25</v>
      </c>
      <c r="C109" s="360"/>
      <c r="D109" s="360"/>
      <c r="E109" s="360"/>
      <c r="F109" s="360"/>
      <c r="G109" s="360"/>
      <c r="H109" s="360"/>
      <c r="I109" s="360"/>
      <c r="J109" s="360"/>
      <c r="K109" s="360"/>
      <c r="L109" s="360"/>
      <c r="M109" s="360"/>
      <c r="N109" s="360"/>
      <c r="O109" s="96" t="s">
        <v>24</v>
      </c>
      <c r="P109" s="11" t="s">
        <v>11</v>
      </c>
      <c r="Q109" s="9" t="s">
        <v>23</v>
      </c>
      <c r="R109" s="8" t="s">
        <v>9</v>
      </c>
      <c r="S109" s="7" t="s">
        <v>22</v>
      </c>
      <c r="T109" s="11">
        <v>10</v>
      </c>
      <c r="U109" s="11">
        <v>1</v>
      </c>
      <c r="V109" s="188" t="s">
        <v>21</v>
      </c>
      <c r="W109" s="185"/>
      <c r="X109" s="310">
        <v>0</v>
      </c>
      <c r="Y109" s="310">
        <v>0</v>
      </c>
      <c r="Z109" s="311">
        <v>0</v>
      </c>
      <c r="AA109" s="6"/>
      <c r="AB109" s="3"/>
    </row>
    <row r="110" spans="1:28" ht="72.75" customHeight="1">
      <c r="A110" s="12"/>
      <c r="B110" s="119"/>
      <c r="C110" s="120"/>
      <c r="D110" s="365" t="s">
        <v>465</v>
      </c>
      <c r="E110" s="365"/>
      <c r="F110" s="366"/>
      <c r="G110" s="366"/>
      <c r="H110" s="366"/>
      <c r="I110" s="366"/>
      <c r="J110" s="366"/>
      <c r="K110" s="366"/>
      <c r="L110" s="366"/>
      <c r="M110" s="366"/>
      <c r="N110" s="366"/>
      <c r="O110" s="96" t="s">
        <v>152</v>
      </c>
      <c r="P110" s="18" t="s">
        <v>145</v>
      </c>
      <c r="Q110" s="54" t="s">
        <v>7</v>
      </c>
      <c r="R110" s="53" t="s">
        <v>6</v>
      </c>
      <c r="S110" s="55" t="s">
        <v>5</v>
      </c>
      <c r="T110" s="18" t="s">
        <v>2</v>
      </c>
      <c r="U110" s="18" t="s">
        <v>2</v>
      </c>
      <c r="V110" s="191" t="s">
        <v>2</v>
      </c>
      <c r="W110" s="185"/>
      <c r="X110" s="316">
        <f>X111+X114+X124+X128</f>
        <v>3652143.53</v>
      </c>
      <c r="Y110" s="316">
        <f>Y114+Y126+X113</f>
        <v>3488945</v>
      </c>
      <c r="Z110" s="317">
        <f>Z116+Z127+Z111</f>
        <v>3493037</v>
      </c>
      <c r="AA110" s="6"/>
      <c r="AB110" s="3"/>
    </row>
    <row r="111" spans="1:28" ht="35.25" customHeight="1">
      <c r="A111" s="12"/>
      <c r="B111" s="114"/>
      <c r="C111" s="115"/>
      <c r="D111" s="116"/>
      <c r="E111" s="117"/>
      <c r="F111" s="165"/>
      <c r="G111" s="369" t="s">
        <v>455</v>
      </c>
      <c r="H111" s="369"/>
      <c r="I111" s="369"/>
      <c r="J111" s="369"/>
      <c r="K111" s="369"/>
      <c r="L111" s="369"/>
      <c r="M111" s="369"/>
      <c r="N111" s="369"/>
      <c r="O111" s="96" t="s">
        <v>174</v>
      </c>
      <c r="P111" s="17">
        <v>86</v>
      </c>
      <c r="Q111" s="15" t="s">
        <v>7</v>
      </c>
      <c r="R111" s="14" t="s">
        <v>6</v>
      </c>
      <c r="S111" s="13" t="s">
        <v>173</v>
      </c>
      <c r="T111" s="17" t="s">
        <v>2</v>
      </c>
      <c r="U111" s="17" t="s">
        <v>2</v>
      </c>
      <c r="V111" s="184" t="s">
        <v>2</v>
      </c>
      <c r="W111" s="185"/>
      <c r="X111" s="314">
        <f>X112</f>
        <v>635924</v>
      </c>
      <c r="Y111" s="310">
        <v>635924</v>
      </c>
      <c r="Z111" s="311">
        <v>635924</v>
      </c>
      <c r="AA111" s="6"/>
      <c r="AB111" s="3"/>
    </row>
    <row r="112" spans="1:28" ht="36.75" customHeight="1">
      <c r="A112" s="12"/>
      <c r="B112" s="359" t="s">
        <v>175</v>
      </c>
      <c r="C112" s="359"/>
      <c r="D112" s="359"/>
      <c r="E112" s="359"/>
      <c r="F112" s="359"/>
      <c r="G112" s="359"/>
      <c r="H112" s="359"/>
      <c r="I112" s="359"/>
      <c r="J112" s="359"/>
      <c r="K112" s="359"/>
      <c r="L112" s="359"/>
      <c r="M112" s="359"/>
      <c r="N112" s="359"/>
      <c r="O112" s="96" t="s">
        <v>174</v>
      </c>
      <c r="P112" s="17">
        <v>86</v>
      </c>
      <c r="Q112" s="15" t="s">
        <v>7</v>
      </c>
      <c r="R112" s="14" t="s">
        <v>6</v>
      </c>
      <c r="S112" s="13" t="s">
        <v>173</v>
      </c>
      <c r="T112" s="17">
        <v>1</v>
      </c>
      <c r="U112" s="17">
        <v>2</v>
      </c>
      <c r="V112" s="184" t="s">
        <v>2</v>
      </c>
      <c r="W112" s="185"/>
      <c r="X112" s="314">
        <v>635924</v>
      </c>
      <c r="Y112" s="310">
        <v>635924</v>
      </c>
      <c r="Z112" s="311">
        <v>635924</v>
      </c>
      <c r="AA112" s="6"/>
      <c r="AB112" s="3"/>
    </row>
    <row r="113" spans="1:28" ht="34.5" customHeight="1">
      <c r="A113" s="12"/>
      <c r="B113" s="360" t="s">
        <v>148</v>
      </c>
      <c r="C113" s="360"/>
      <c r="D113" s="360"/>
      <c r="E113" s="360"/>
      <c r="F113" s="360"/>
      <c r="G113" s="360"/>
      <c r="H113" s="360"/>
      <c r="I113" s="360"/>
      <c r="J113" s="360"/>
      <c r="K113" s="360"/>
      <c r="L113" s="360"/>
      <c r="M113" s="360"/>
      <c r="N113" s="360"/>
      <c r="O113" s="96" t="s">
        <v>174</v>
      </c>
      <c r="P113" s="11">
        <v>86</v>
      </c>
      <c r="Q113" s="9" t="s">
        <v>7</v>
      </c>
      <c r="R113" s="8">
        <v>1</v>
      </c>
      <c r="S113" s="7" t="s">
        <v>173</v>
      </c>
      <c r="T113" s="11">
        <v>1</v>
      </c>
      <c r="U113" s="11">
        <v>2</v>
      </c>
      <c r="V113" s="188" t="s">
        <v>147</v>
      </c>
      <c r="W113" s="185"/>
      <c r="X113" s="310">
        <v>635924</v>
      </c>
      <c r="Y113" s="310">
        <v>635924</v>
      </c>
      <c r="Z113" s="311">
        <v>635924</v>
      </c>
      <c r="AA113" s="6"/>
      <c r="AB113" s="3"/>
    </row>
    <row r="114" spans="1:28" ht="36.75" customHeight="1">
      <c r="A114" s="12"/>
      <c r="B114" s="112"/>
      <c r="C114" s="113"/>
      <c r="D114" s="121"/>
      <c r="E114" s="127"/>
      <c r="F114" s="368" t="s">
        <v>170</v>
      </c>
      <c r="G114" s="369"/>
      <c r="H114" s="369"/>
      <c r="I114" s="369"/>
      <c r="J114" s="369"/>
      <c r="K114" s="369"/>
      <c r="L114" s="369"/>
      <c r="M114" s="369"/>
      <c r="N114" s="369"/>
      <c r="O114" s="96" t="s">
        <v>169</v>
      </c>
      <c r="P114" s="17" t="s">
        <v>145</v>
      </c>
      <c r="Q114" s="15" t="s">
        <v>7</v>
      </c>
      <c r="R114" s="14" t="s">
        <v>9</v>
      </c>
      <c r="S114" s="13" t="s">
        <v>5</v>
      </c>
      <c r="T114" s="17" t="s">
        <v>2</v>
      </c>
      <c r="U114" s="17" t="s">
        <v>2</v>
      </c>
      <c r="V114" s="184" t="s">
        <v>2</v>
      </c>
      <c r="W114" s="185"/>
      <c r="X114" s="314">
        <v>2896858.53</v>
      </c>
      <c r="Y114" s="314">
        <f>Y115</f>
        <v>2750000</v>
      </c>
      <c r="Z114" s="315">
        <f>Z115</f>
        <v>2750000</v>
      </c>
      <c r="AA114" s="6"/>
      <c r="AB114" s="3"/>
    </row>
    <row r="115" spans="1:28" ht="24.75" customHeight="1">
      <c r="A115" s="12"/>
      <c r="B115" s="114"/>
      <c r="C115" s="115"/>
      <c r="D115" s="128"/>
      <c r="E115" s="129"/>
      <c r="F115" s="165"/>
      <c r="G115" s="369" t="s">
        <v>168</v>
      </c>
      <c r="H115" s="369"/>
      <c r="I115" s="369"/>
      <c r="J115" s="369"/>
      <c r="K115" s="369"/>
      <c r="L115" s="369"/>
      <c r="M115" s="369"/>
      <c r="N115" s="369"/>
      <c r="O115" s="96" t="s">
        <v>167</v>
      </c>
      <c r="P115" s="17" t="s">
        <v>145</v>
      </c>
      <c r="Q115" s="15" t="s">
        <v>7</v>
      </c>
      <c r="R115" s="14" t="s">
        <v>9</v>
      </c>
      <c r="S115" s="13" t="s">
        <v>166</v>
      </c>
      <c r="T115" s="17" t="s">
        <v>2</v>
      </c>
      <c r="U115" s="17" t="s">
        <v>2</v>
      </c>
      <c r="V115" s="184" t="s">
        <v>2</v>
      </c>
      <c r="W115" s="185"/>
      <c r="X115" s="314">
        <v>2848858.53</v>
      </c>
      <c r="Y115" s="314">
        <f>Y116</f>
        <v>2750000</v>
      </c>
      <c r="Z115" s="315">
        <f>Z116</f>
        <v>2750000</v>
      </c>
      <c r="AA115" s="6"/>
      <c r="AB115" s="3"/>
    </row>
    <row r="116" spans="1:28" ht="51" customHeight="1">
      <c r="A116" s="12"/>
      <c r="B116" s="359" t="s">
        <v>172</v>
      </c>
      <c r="C116" s="359"/>
      <c r="D116" s="359"/>
      <c r="E116" s="359"/>
      <c r="F116" s="359"/>
      <c r="G116" s="359"/>
      <c r="H116" s="359"/>
      <c r="I116" s="359"/>
      <c r="J116" s="359"/>
      <c r="K116" s="359"/>
      <c r="L116" s="359"/>
      <c r="M116" s="359"/>
      <c r="N116" s="359"/>
      <c r="O116" s="96" t="s">
        <v>167</v>
      </c>
      <c r="P116" s="17" t="s">
        <v>145</v>
      </c>
      <c r="Q116" s="15" t="s">
        <v>7</v>
      </c>
      <c r="R116" s="14" t="s">
        <v>9</v>
      </c>
      <c r="S116" s="13" t="s">
        <v>166</v>
      </c>
      <c r="T116" s="17">
        <v>1</v>
      </c>
      <c r="U116" s="17">
        <v>4</v>
      </c>
      <c r="V116" s="184" t="s">
        <v>2</v>
      </c>
      <c r="W116" s="185"/>
      <c r="X116" s="314">
        <v>2848858.53</v>
      </c>
      <c r="Y116" s="314">
        <f>Y117+Y118</f>
        <v>2750000</v>
      </c>
      <c r="Z116" s="315">
        <f>Z117+Z118</f>
        <v>2750000</v>
      </c>
      <c r="AA116" s="6"/>
      <c r="AB116" s="3"/>
    </row>
    <row r="117" spans="1:28" ht="37.5" customHeight="1">
      <c r="A117" s="12"/>
      <c r="B117" s="359" t="s">
        <v>148</v>
      </c>
      <c r="C117" s="359"/>
      <c r="D117" s="359"/>
      <c r="E117" s="359"/>
      <c r="F117" s="359"/>
      <c r="G117" s="359"/>
      <c r="H117" s="359"/>
      <c r="I117" s="359"/>
      <c r="J117" s="359"/>
      <c r="K117" s="359"/>
      <c r="L117" s="359"/>
      <c r="M117" s="359"/>
      <c r="N117" s="359"/>
      <c r="O117" s="96" t="s">
        <v>167</v>
      </c>
      <c r="P117" s="17" t="s">
        <v>145</v>
      </c>
      <c r="Q117" s="15" t="s">
        <v>7</v>
      </c>
      <c r="R117" s="14" t="s">
        <v>9</v>
      </c>
      <c r="S117" s="13" t="s">
        <v>166</v>
      </c>
      <c r="T117" s="17">
        <v>1</v>
      </c>
      <c r="U117" s="17">
        <v>4</v>
      </c>
      <c r="V117" s="184" t="s">
        <v>147</v>
      </c>
      <c r="W117" s="185"/>
      <c r="X117" s="314">
        <v>2265192</v>
      </c>
      <c r="Y117" s="314">
        <v>2265192</v>
      </c>
      <c r="Z117" s="311">
        <v>2265192</v>
      </c>
      <c r="AA117" s="6"/>
      <c r="AB117" s="3"/>
    </row>
    <row r="118" spans="1:28" ht="38.25" customHeight="1">
      <c r="A118" s="12"/>
      <c r="B118" s="360" t="s">
        <v>60</v>
      </c>
      <c r="C118" s="360"/>
      <c r="D118" s="360"/>
      <c r="E118" s="360"/>
      <c r="F118" s="360"/>
      <c r="G118" s="360"/>
      <c r="H118" s="360"/>
      <c r="I118" s="360"/>
      <c r="J118" s="360"/>
      <c r="K118" s="360"/>
      <c r="L118" s="360"/>
      <c r="M118" s="360"/>
      <c r="N118" s="360"/>
      <c r="O118" s="96" t="s">
        <v>167</v>
      </c>
      <c r="P118" s="11" t="s">
        <v>145</v>
      </c>
      <c r="Q118" s="9" t="s">
        <v>7</v>
      </c>
      <c r="R118" s="8" t="s">
        <v>9</v>
      </c>
      <c r="S118" s="7" t="s">
        <v>166</v>
      </c>
      <c r="T118" s="11">
        <v>1</v>
      </c>
      <c r="U118" s="11">
        <v>4</v>
      </c>
      <c r="V118" s="188" t="s">
        <v>55</v>
      </c>
      <c r="W118" s="185"/>
      <c r="X118" s="310">
        <v>583666.53</v>
      </c>
      <c r="Y118" s="310">
        <v>484808</v>
      </c>
      <c r="Z118" s="311">
        <v>484808</v>
      </c>
      <c r="AA118" s="6"/>
      <c r="AB118" s="3"/>
    </row>
    <row r="119" spans="1:28" ht="37.5" customHeight="1">
      <c r="A119" s="12"/>
      <c r="B119" s="114"/>
      <c r="C119" s="114"/>
      <c r="D119" s="114"/>
      <c r="E119" s="114"/>
      <c r="F119" s="114"/>
      <c r="G119" s="114"/>
      <c r="H119" s="114"/>
      <c r="I119" s="114"/>
      <c r="J119" s="114"/>
      <c r="K119" s="114"/>
      <c r="L119" s="114"/>
      <c r="M119" s="114" t="s">
        <v>504</v>
      </c>
      <c r="N119" s="114"/>
      <c r="O119" s="96"/>
      <c r="P119" s="17">
        <v>86</v>
      </c>
      <c r="Q119" s="15">
        <v>0</v>
      </c>
      <c r="R119" s="14">
        <v>1</v>
      </c>
      <c r="S119" s="13">
        <v>78888</v>
      </c>
      <c r="T119" s="17">
        <v>1</v>
      </c>
      <c r="U119" s="17">
        <v>4</v>
      </c>
      <c r="V119" s="184"/>
      <c r="W119" s="185"/>
      <c r="X119" s="314">
        <v>43000</v>
      </c>
      <c r="Y119" s="314"/>
      <c r="Z119" s="315"/>
      <c r="AA119" s="6"/>
      <c r="AB119" s="3"/>
    </row>
    <row r="120" spans="1:28" ht="38.25" customHeight="1" thickBot="1">
      <c r="A120" s="12"/>
      <c r="B120" s="379" t="s">
        <v>148</v>
      </c>
      <c r="C120" s="379"/>
      <c r="D120" s="379"/>
      <c r="E120" s="379"/>
      <c r="F120" s="379"/>
      <c r="G120" s="379"/>
      <c r="H120" s="379"/>
      <c r="I120" s="379"/>
      <c r="J120" s="379"/>
      <c r="K120" s="379"/>
      <c r="L120" s="379"/>
      <c r="M120" s="379"/>
      <c r="N120" s="379"/>
      <c r="O120" s="96"/>
      <c r="P120" s="11">
        <v>86</v>
      </c>
      <c r="Q120" s="9">
        <v>0</v>
      </c>
      <c r="R120" s="8">
        <v>1</v>
      </c>
      <c r="S120" s="7">
        <v>78888</v>
      </c>
      <c r="T120" s="11">
        <v>1</v>
      </c>
      <c r="U120" s="11">
        <v>4</v>
      </c>
      <c r="V120" s="306">
        <v>120</v>
      </c>
      <c r="W120" s="185"/>
      <c r="X120" s="310">
        <v>43000</v>
      </c>
      <c r="Y120" s="310"/>
      <c r="Z120" s="311"/>
      <c r="AA120" s="6"/>
      <c r="AB120" s="3"/>
    </row>
    <row r="121" spans="1:28" ht="53.25" customHeight="1">
      <c r="A121" s="12"/>
      <c r="B121" s="114"/>
      <c r="C121" s="114"/>
      <c r="D121" s="114"/>
      <c r="E121" s="114"/>
      <c r="F121" s="114"/>
      <c r="G121" s="114"/>
      <c r="H121" s="114"/>
      <c r="I121" s="114"/>
      <c r="J121" s="114"/>
      <c r="K121" s="114"/>
      <c r="L121" s="114"/>
      <c r="M121" s="114" t="s">
        <v>495</v>
      </c>
      <c r="N121" s="114"/>
      <c r="O121" s="96"/>
      <c r="P121" s="17">
        <v>86</v>
      </c>
      <c r="Q121" s="15">
        <v>0</v>
      </c>
      <c r="R121" s="14">
        <v>10</v>
      </c>
      <c r="S121" s="13">
        <v>10040</v>
      </c>
      <c r="T121" s="17">
        <v>1</v>
      </c>
      <c r="U121" s="17">
        <v>4</v>
      </c>
      <c r="V121" s="184"/>
      <c r="W121" s="185"/>
      <c r="X121" s="314">
        <v>5000</v>
      </c>
      <c r="Y121" s="314"/>
      <c r="Z121" s="315"/>
      <c r="AA121" s="6"/>
      <c r="AB121" s="3"/>
    </row>
    <row r="122" spans="1:28" ht="38.25" customHeight="1">
      <c r="A122" s="12"/>
      <c r="B122" s="360" t="s">
        <v>423</v>
      </c>
      <c r="C122" s="360"/>
      <c r="D122" s="360"/>
      <c r="E122" s="360"/>
      <c r="F122" s="360"/>
      <c r="G122" s="360"/>
      <c r="H122" s="360"/>
      <c r="I122" s="360"/>
      <c r="J122" s="360"/>
      <c r="K122" s="360"/>
      <c r="L122" s="360"/>
      <c r="M122" s="360"/>
      <c r="N122" s="360"/>
      <c r="O122" s="96" t="s">
        <v>167</v>
      </c>
      <c r="P122" s="17">
        <v>86</v>
      </c>
      <c r="Q122" s="15">
        <v>0</v>
      </c>
      <c r="R122" s="14">
        <v>10</v>
      </c>
      <c r="S122" s="13">
        <v>10040</v>
      </c>
      <c r="T122" s="11">
        <v>1</v>
      </c>
      <c r="U122" s="11">
        <v>4</v>
      </c>
      <c r="V122" s="306">
        <v>540</v>
      </c>
      <c r="W122" s="185"/>
      <c r="X122" s="310">
        <v>5000</v>
      </c>
      <c r="Y122" s="310">
        <v>0</v>
      </c>
      <c r="Z122" s="311">
        <v>0</v>
      </c>
      <c r="AA122" s="6"/>
      <c r="AB122" s="3"/>
    </row>
    <row r="123" spans="1:28" ht="38.25" customHeight="1" thickBot="1">
      <c r="A123" s="12"/>
      <c r="B123" s="307"/>
      <c r="C123" s="307"/>
      <c r="D123" s="307"/>
      <c r="E123" s="307"/>
      <c r="F123" s="307"/>
      <c r="G123" s="307"/>
      <c r="H123" s="307"/>
      <c r="I123" s="307"/>
      <c r="J123" s="307"/>
      <c r="K123" s="307"/>
      <c r="L123" s="307"/>
      <c r="M123" s="307" t="s">
        <v>467</v>
      </c>
      <c r="N123" s="307"/>
      <c r="O123" s="96"/>
      <c r="P123" s="11">
        <v>86</v>
      </c>
      <c r="Q123" s="9">
        <v>0</v>
      </c>
      <c r="R123" s="8">
        <v>7</v>
      </c>
      <c r="S123" s="7">
        <v>0</v>
      </c>
      <c r="T123" s="11"/>
      <c r="U123" s="11"/>
      <c r="V123" s="306"/>
      <c r="W123" s="185"/>
      <c r="X123" s="310">
        <v>17400</v>
      </c>
      <c r="Y123" s="310"/>
      <c r="Z123" s="311"/>
      <c r="AA123" s="6"/>
      <c r="AB123" s="3"/>
    </row>
    <row r="124" spans="1:28" ht="38.25" customHeight="1" thickBot="1">
      <c r="A124" s="12"/>
      <c r="B124" s="307"/>
      <c r="C124" s="307"/>
      <c r="D124" s="307"/>
      <c r="E124" s="307"/>
      <c r="F124" s="307"/>
      <c r="G124" s="307"/>
      <c r="H124" s="307"/>
      <c r="I124" s="307"/>
      <c r="J124" s="307"/>
      <c r="K124" s="307"/>
      <c r="L124" s="307"/>
      <c r="M124" s="307" t="s">
        <v>466</v>
      </c>
      <c r="N124" s="307"/>
      <c r="O124" s="96"/>
      <c r="P124" s="11">
        <v>86</v>
      </c>
      <c r="Q124" s="9">
        <v>0</v>
      </c>
      <c r="R124" s="8">
        <v>7</v>
      </c>
      <c r="S124" s="7">
        <v>95555</v>
      </c>
      <c r="T124" s="11">
        <v>1</v>
      </c>
      <c r="U124" s="11">
        <v>13</v>
      </c>
      <c r="V124" s="306"/>
      <c r="W124" s="185"/>
      <c r="X124" s="310">
        <v>17400</v>
      </c>
      <c r="Y124" s="310"/>
      <c r="Z124" s="311"/>
      <c r="AA124" s="6"/>
      <c r="AB124" s="3"/>
    </row>
    <row r="125" spans="1:28" ht="38.25" customHeight="1" thickBot="1">
      <c r="A125" s="12"/>
      <c r="B125" s="379" t="s">
        <v>158</v>
      </c>
      <c r="C125" s="379"/>
      <c r="D125" s="379"/>
      <c r="E125" s="379"/>
      <c r="F125" s="379"/>
      <c r="G125" s="379"/>
      <c r="H125" s="379"/>
      <c r="I125" s="379"/>
      <c r="J125" s="379"/>
      <c r="K125" s="379"/>
      <c r="L125" s="379"/>
      <c r="M125" s="379"/>
      <c r="N125" s="379"/>
      <c r="O125" s="96"/>
      <c r="P125" s="11">
        <v>86</v>
      </c>
      <c r="Q125" s="9">
        <v>0</v>
      </c>
      <c r="R125" s="8">
        <v>7</v>
      </c>
      <c r="S125" s="7">
        <v>95555</v>
      </c>
      <c r="T125" s="11">
        <v>1</v>
      </c>
      <c r="U125" s="11">
        <v>13</v>
      </c>
      <c r="V125" s="306">
        <v>850</v>
      </c>
      <c r="W125" s="185"/>
      <c r="X125" s="310">
        <v>17400</v>
      </c>
      <c r="Y125" s="310"/>
      <c r="Z125" s="311"/>
      <c r="AA125" s="6"/>
      <c r="AB125" s="3"/>
    </row>
    <row r="126" spans="1:28" ht="36" customHeight="1">
      <c r="A126" s="12"/>
      <c r="B126" s="119"/>
      <c r="C126" s="120"/>
      <c r="D126" s="121"/>
      <c r="E126" s="127"/>
      <c r="F126" s="374" t="s">
        <v>151</v>
      </c>
      <c r="G126" s="367"/>
      <c r="H126" s="367"/>
      <c r="I126" s="367"/>
      <c r="J126" s="367"/>
      <c r="K126" s="367"/>
      <c r="L126" s="367"/>
      <c r="M126" s="367"/>
      <c r="N126" s="367"/>
      <c r="O126" s="96" t="s">
        <v>150</v>
      </c>
      <c r="P126" s="19" t="s">
        <v>145</v>
      </c>
      <c r="Q126" s="51" t="s">
        <v>7</v>
      </c>
      <c r="R126" s="50" t="s">
        <v>144</v>
      </c>
      <c r="S126" s="52" t="s">
        <v>5</v>
      </c>
      <c r="T126" s="19" t="s">
        <v>2</v>
      </c>
      <c r="U126" s="19" t="s">
        <v>2</v>
      </c>
      <c r="V126" s="189" t="s">
        <v>2</v>
      </c>
      <c r="W126" s="185"/>
      <c r="X126" s="312">
        <f aca="true" t="shared" si="11" ref="X126:Z127">X127</f>
        <v>101961</v>
      </c>
      <c r="Y126" s="312">
        <f t="shared" si="11"/>
        <v>103021</v>
      </c>
      <c r="Z126" s="313">
        <f t="shared" si="11"/>
        <v>107113</v>
      </c>
      <c r="AA126" s="6"/>
      <c r="AB126" s="3"/>
    </row>
    <row r="127" spans="1:28" ht="41.25" customHeight="1">
      <c r="A127" s="12"/>
      <c r="B127" s="114"/>
      <c r="C127" s="115"/>
      <c r="D127" s="128"/>
      <c r="E127" s="129"/>
      <c r="F127" s="165"/>
      <c r="G127" s="369" t="s">
        <v>149</v>
      </c>
      <c r="H127" s="369"/>
      <c r="I127" s="369"/>
      <c r="J127" s="369"/>
      <c r="K127" s="369"/>
      <c r="L127" s="369"/>
      <c r="M127" s="369"/>
      <c r="N127" s="369"/>
      <c r="O127" s="96" t="s">
        <v>146</v>
      </c>
      <c r="P127" s="17" t="s">
        <v>145</v>
      </c>
      <c r="Q127" s="15" t="s">
        <v>7</v>
      </c>
      <c r="R127" s="14" t="s">
        <v>144</v>
      </c>
      <c r="S127" s="13" t="s">
        <v>143</v>
      </c>
      <c r="T127" s="17" t="s">
        <v>2</v>
      </c>
      <c r="U127" s="17" t="s">
        <v>2</v>
      </c>
      <c r="V127" s="184" t="s">
        <v>2</v>
      </c>
      <c r="W127" s="185"/>
      <c r="X127" s="314">
        <f t="shared" si="11"/>
        <v>101961</v>
      </c>
      <c r="Y127" s="314">
        <f t="shared" si="11"/>
        <v>103021</v>
      </c>
      <c r="Z127" s="315">
        <f t="shared" si="11"/>
        <v>107113</v>
      </c>
      <c r="AA127" s="6"/>
      <c r="AB127" s="3"/>
    </row>
    <row r="128" spans="1:28" ht="27.75" customHeight="1">
      <c r="A128" s="12"/>
      <c r="B128" s="359" t="s">
        <v>153</v>
      </c>
      <c r="C128" s="359"/>
      <c r="D128" s="359"/>
      <c r="E128" s="359"/>
      <c r="F128" s="359"/>
      <c r="G128" s="359"/>
      <c r="H128" s="359"/>
      <c r="I128" s="359"/>
      <c r="J128" s="359"/>
      <c r="K128" s="359"/>
      <c r="L128" s="380"/>
      <c r="M128" s="381"/>
      <c r="N128" s="382"/>
      <c r="O128" s="96" t="s">
        <v>146</v>
      </c>
      <c r="P128" s="11" t="s">
        <v>145</v>
      </c>
      <c r="Q128" s="9" t="s">
        <v>7</v>
      </c>
      <c r="R128" s="8" t="s">
        <v>144</v>
      </c>
      <c r="S128" s="7" t="s">
        <v>143</v>
      </c>
      <c r="T128" s="11">
        <v>2</v>
      </c>
      <c r="U128" s="11">
        <v>3</v>
      </c>
      <c r="V128" s="188" t="s">
        <v>2</v>
      </c>
      <c r="W128" s="185"/>
      <c r="X128" s="310">
        <f>X129+X130</f>
        <v>101961</v>
      </c>
      <c r="Y128" s="310">
        <f>Y129+Y130</f>
        <v>103021</v>
      </c>
      <c r="Z128" s="311">
        <f>Z129+Z130</f>
        <v>107113</v>
      </c>
      <c r="AA128" s="6"/>
      <c r="AB128" s="3"/>
    </row>
    <row r="129" spans="1:28" ht="36.75" customHeight="1">
      <c r="A129" s="12"/>
      <c r="B129" s="359" t="s">
        <v>148</v>
      </c>
      <c r="C129" s="359"/>
      <c r="D129" s="359"/>
      <c r="E129" s="359"/>
      <c r="F129" s="359"/>
      <c r="G129" s="359"/>
      <c r="H129" s="359"/>
      <c r="I129" s="359"/>
      <c r="J129" s="359"/>
      <c r="K129" s="359"/>
      <c r="L129" s="359"/>
      <c r="M129" s="359"/>
      <c r="N129" s="359"/>
      <c r="O129" s="96" t="s">
        <v>146</v>
      </c>
      <c r="P129" s="17" t="s">
        <v>145</v>
      </c>
      <c r="Q129" s="15" t="s">
        <v>7</v>
      </c>
      <c r="R129" s="14" t="s">
        <v>144</v>
      </c>
      <c r="S129" s="13" t="s">
        <v>143</v>
      </c>
      <c r="T129" s="17">
        <v>2</v>
      </c>
      <c r="U129" s="17">
        <v>3</v>
      </c>
      <c r="V129" s="184" t="s">
        <v>147</v>
      </c>
      <c r="W129" s="185"/>
      <c r="X129" s="314">
        <v>89062</v>
      </c>
      <c r="Y129" s="314">
        <v>89062</v>
      </c>
      <c r="Z129" s="315">
        <v>89062</v>
      </c>
      <c r="AA129" s="6"/>
      <c r="AB129" s="3"/>
    </row>
    <row r="130" spans="1:28" ht="36" customHeight="1">
      <c r="A130" s="12"/>
      <c r="B130" s="360" t="s">
        <v>60</v>
      </c>
      <c r="C130" s="360"/>
      <c r="D130" s="360"/>
      <c r="E130" s="360"/>
      <c r="F130" s="360"/>
      <c r="G130" s="360"/>
      <c r="H130" s="360"/>
      <c r="I130" s="360"/>
      <c r="J130" s="360"/>
      <c r="K130" s="360"/>
      <c r="L130" s="360"/>
      <c r="M130" s="360"/>
      <c r="N130" s="360"/>
      <c r="O130" s="96" t="s">
        <v>146</v>
      </c>
      <c r="P130" s="11" t="s">
        <v>145</v>
      </c>
      <c r="Q130" s="9" t="s">
        <v>7</v>
      </c>
      <c r="R130" s="8" t="s">
        <v>144</v>
      </c>
      <c r="S130" s="7" t="s">
        <v>143</v>
      </c>
      <c r="T130" s="11">
        <v>2</v>
      </c>
      <c r="U130" s="11">
        <v>3</v>
      </c>
      <c r="V130" s="188" t="s">
        <v>55</v>
      </c>
      <c r="W130" s="185"/>
      <c r="X130" s="310">
        <v>12899</v>
      </c>
      <c r="Y130" s="310">
        <v>13959</v>
      </c>
      <c r="Z130" s="311">
        <v>18051</v>
      </c>
      <c r="AA130" s="6"/>
      <c r="AB130" s="3"/>
    </row>
    <row r="131" spans="1:28" ht="24.75" customHeight="1" thickBot="1">
      <c r="A131" s="12"/>
      <c r="B131" s="167"/>
      <c r="C131" s="168"/>
      <c r="D131" s="378" t="s">
        <v>4</v>
      </c>
      <c r="E131" s="378"/>
      <c r="F131" s="378"/>
      <c r="G131" s="378"/>
      <c r="H131" s="378"/>
      <c r="I131" s="378"/>
      <c r="J131" s="378"/>
      <c r="K131" s="378"/>
      <c r="L131" s="378"/>
      <c r="M131" s="378"/>
      <c r="N131" s="378"/>
      <c r="O131" s="169" t="s">
        <v>192</v>
      </c>
      <c r="P131" s="170" t="s">
        <v>193</v>
      </c>
      <c r="Q131" s="171" t="s">
        <v>7</v>
      </c>
      <c r="R131" s="172" t="s">
        <v>6</v>
      </c>
      <c r="S131" s="173" t="s">
        <v>5</v>
      </c>
      <c r="T131" s="170" t="s">
        <v>2</v>
      </c>
      <c r="U131" s="170" t="s">
        <v>2</v>
      </c>
      <c r="V131" s="195" t="s">
        <v>2</v>
      </c>
      <c r="W131" s="196"/>
      <c r="X131" s="197"/>
      <c r="Y131" s="197">
        <v>193312.35</v>
      </c>
      <c r="Z131" s="198">
        <v>392551.78</v>
      </c>
      <c r="AA131" s="6"/>
      <c r="AB131" s="3"/>
    </row>
    <row r="132" spans="1:28" ht="2.25" customHeight="1" hidden="1" thickBot="1">
      <c r="A132" s="5"/>
      <c r="B132" s="131"/>
      <c r="C132" s="131"/>
      <c r="D132" s="131"/>
      <c r="E132" s="131"/>
      <c r="F132" s="131"/>
      <c r="G132" s="131"/>
      <c r="H132" s="131"/>
      <c r="I132" s="131"/>
      <c r="J132" s="131"/>
      <c r="K132" s="132"/>
      <c r="L132" s="131"/>
      <c r="M132" s="133"/>
      <c r="N132" s="134"/>
      <c r="O132" s="135" t="s">
        <v>189</v>
      </c>
      <c r="P132" s="136" t="s">
        <v>2</v>
      </c>
      <c r="Q132" s="136" t="s">
        <v>2</v>
      </c>
      <c r="R132" s="136" t="s">
        <v>2</v>
      </c>
      <c r="S132" s="136" t="s">
        <v>2</v>
      </c>
      <c r="T132" s="137">
        <v>0</v>
      </c>
      <c r="U132" s="138">
        <v>0</v>
      </c>
      <c r="V132" s="199" t="s">
        <v>190</v>
      </c>
      <c r="W132" s="200"/>
      <c r="X132" s="190"/>
      <c r="Y132" s="201"/>
      <c r="Z132" s="202"/>
      <c r="AA132" s="97"/>
      <c r="AB132" s="3"/>
    </row>
    <row r="133" spans="1:28" ht="30" customHeight="1" thickBot="1">
      <c r="A133" s="4"/>
      <c r="B133" s="90"/>
      <c r="C133" s="90"/>
      <c r="D133" s="90"/>
      <c r="E133" s="90"/>
      <c r="F133" s="90"/>
      <c r="G133" s="90"/>
      <c r="H133" s="90"/>
      <c r="I133" s="90"/>
      <c r="J133" s="90"/>
      <c r="K133" s="90"/>
      <c r="L133" s="91"/>
      <c r="M133" s="161" t="s">
        <v>1</v>
      </c>
      <c r="N133" s="162"/>
      <c r="O133" s="162"/>
      <c r="P133" s="162"/>
      <c r="Q133" s="162"/>
      <c r="R133" s="162"/>
      <c r="S133" s="162"/>
      <c r="T133" s="162"/>
      <c r="U133" s="162"/>
      <c r="V133" s="203"/>
      <c r="W133" s="204"/>
      <c r="X133" s="204">
        <f>X17+X39+X48+X110</f>
        <v>10753744</v>
      </c>
      <c r="Y133" s="204">
        <f>Y17+Y39+Y48+Y110+Y131</f>
        <v>7732482</v>
      </c>
      <c r="Z133" s="205">
        <f>Z17+Z33+Z48+Z110+Z131</f>
        <v>7851033.000000001</v>
      </c>
      <c r="AA133" s="3"/>
      <c r="AB133" s="2"/>
    </row>
    <row r="134" spans="1:28" ht="12.7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3"/>
      <c r="Q134" s="3"/>
      <c r="R134" s="3"/>
      <c r="S134" s="3"/>
      <c r="T134" s="3"/>
      <c r="U134" s="3"/>
      <c r="V134" s="148"/>
      <c r="W134" s="148"/>
      <c r="X134" s="147"/>
      <c r="Y134" s="160"/>
      <c r="Z134" s="148"/>
      <c r="AA134" s="3"/>
      <c r="AB134" s="2"/>
    </row>
  </sheetData>
  <sheetProtection/>
  <mergeCells count="104">
    <mergeCell ref="B45:N45"/>
    <mergeCell ref="G107:N107"/>
    <mergeCell ref="E100:N100"/>
    <mergeCell ref="B112:N112"/>
    <mergeCell ref="B113:N113"/>
    <mergeCell ref="F114:N114"/>
    <mergeCell ref="B103:N103"/>
    <mergeCell ref="B104:N104"/>
    <mergeCell ref="E105:N105"/>
    <mergeCell ref="E95:N95"/>
    <mergeCell ref="B128:N128"/>
    <mergeCell ref="B129:N129"/>
    <mergeCell ref="G111:N111"/>
    <mergeCell ref="B120:N120"/>
    <mergeCell ref="G115:N115"/>
    <mergeCell ref="B118:N118"/>
    <mergeCell ref="F96:N96"/>
    <mergeCell ref="G97:N97"/>
    <mergeCell ref="B98:N98"/>
    <mergeCell ref="B99:N99"/>
    <mergeCell ref="F106:N106"/>
    <mergeCell ref="B108:N108"/>
    <mergeCell ref="B109:N109"/>
    <mergeCell ref="D110:N110"/>
    <mergeCell ref="D131:N131"/>
    <mergeCell ref="B117:N117"/>
    <mergeCell ref="B125:N125"/>
    <mergeCell ref="F126:N126"/>
    <mergeCell ref="G127:N127"/>
    <mergeCell ref="B122:N122"/>
    <mergeCell ref="B130:N130"/>
    <mergeCell ref="B116:N116"/>
    <mergeCell ref="F84:N84"/>
    <mergeCell ref="G85:N85"/>
    <mergeCell ref="G102:N102"/>
    <mergeCell ref="B86:N86"/>
    <mergeCell ref="F101:N101"/>
    <mergeCell ref="E90:N90"/>
    <mergeCell ref="F91:N91"/>
    <mergeCell ref="G92:N92"/>
    <mergeCell ref="B93:N93"/>
    <mergeCell ref="B94:N94"/>
    <mergeCell ref="E74:N74"/>
    <mergeCell ref="B87:N87"/>
    <mergeCell ref="G76:N76"/>
    <mergeCell ref="B77:N77"/>
    <mergeCell ref="B78:N78"/>
    <mergeCell ref="E79:N79"/>
    <mergeCell ref="F80:N80"/>
    <mergeCell ref="G81:N81"/>
    <mergeCell ref="B82:N82"/>
    <mergeCell ref="B83:N83"/>
    <mergeCell ref="B72:N72"/>
    <mergeCell ref="B47:N47"/>
    <mergeCell ref="D48:N48"/>
    <mergeCell ref="E49:N49"/>
    <mergeCell ref="F50:N50"/>
    <mergeCell ref="G51:N51"/>
    <mergeCell ref="B58:N58"/>
    <mergeCell ref="B59:N59"/>
    <mergeCell ref="E60:N60"/>
    <mergeCell ref="F61:N61"/>
    <mergeCell ref="G62:N62"/>
    <mergeCell ref="B68:N68"/>
    <mergeCell ref="F75:N75"/>
    <mergeCell ref="B64:N64"/>
    <mergeCell ref="F65:N65"/>
    <mergeCell ref="G66:N66"/>
    <mergeCell ref="B67:N67"/>
    <mergeCell ref="B63:N63"/>
    <mergeCell ref="B73:N73"/>
    <mergeCell ref="E69:N69"/>
    <mergeCell ref="B43:N43"/>
    <mergeCell ref="F40:N40"/>
    <mergeCell ref="G41:N41"/>
    <mergeCell ref="B42:N42"/>
    <mergeCell ref="F70:N70"/>
    <mergeCell ref="G71:N71"/>
    <mergeCell ref="B52:N52"/>
    <mergeCell ref="B53:N53"/>
    <mergeCell ref="F56:N56"/>
    <mergeCell ref="G57:N57"/>
    <mergeCell ref="F35:N35"/>
    <mergeCell ref="G36:N36"/>
    <mergeCell ref="B37:N37"/>
    <mergeCell ref="B38:N38"/>
    <mergeCell ref="E39:N39"/>
    <mergeCell ref="E34:N34"/>
    <mergeCell ref="G28:N28"/>
    <mergeCell ref="B29:N29"/>
    <mergeCell ref="B30:N30"/>
    <mergeCell ref="B31:N31"/>
    <mergeCell ref="G21:N21"/>
    <mergeCell ref="B32:N32"/>
    <mergeCell ref="B88:N88"/>
    <mergeCell ref="B89:N89"/>
    <mergeCell ref="P15:S15"/>
    <mergeCell ref="P16:S16"/>
    <mergeCell ref="D17:N17"/>
    <mergeCell ref="D33:N33"/>
    <mergeCell ref="G18:N18"/>
    <mergeCell ref="B19:N19"/>
    <mergeCell ref="B20:N20"/>
    <mergeCell ref="B22:N22"/>
  </mergeCells>
  <printOptions/>
  <pageMargins left="1.18110236220472" right="0.393700787401575" top="0.78740157480315" bottom="0.590551181102362" header="0.314960634614539" footer="0.314960634614539"/>
  <pageSetup fitToHeight="0" fitToWidth="1" horizontalDpi="600" verticalDpi="600" orientation="landscape" paperSize="9" scale="79" r:id="rId1"/>
  <headerFooter alignWithMargins="0"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16"/>
  <sheetViews>
    <sheetView view="pageBreakPreview" zoomScaleSheetLayoutView="100" zoomScalePageLayoutView="0" workbookViewId="0" topLeftCell="A1">
      <selection activeCell="A19" sqref="A19"/>
    </sheetView>
  </sheetViews>
  <sheetFormatPr defaultColWidth="9.140625" defaultRowHeight="15"/>
  <cols>
    <col min="1" max="1" width="54.00390625" style="236" customWidth="1"/>
    <col min="2" max="4" width="10.57421875" style="236" customWidth="1"/>
    <col min="5" max="16384" width="9.140625" style="236" customWidth="1"/>
  </cols>
  <sheetData>
    <row r="1" spans="2:4" ht="12.75">
      <c r="B1" s="385" t="s">
        <v>223</v>
      </c>
      <c r="C1" s="385"/>
      <c r="D1" s="385"/>
    </row>
    <row r="2" spans="2:4" ht="12.75">
      <c r="B2" s="385" t="s">
        <v>187</v>
      </c>
      <c r="C2" s="385"/>
      <c r="D2" s="385"/>
    </row>
    <row r="3" spans="2:4" ht="25.5" customHeight="1">
      <c r="B3" s="386" t="s">
        <v>222</v>
      </c>
      <c r="C3" s="386"/>
      <c r="D3" s="386"/>
    </row>
    <row r="4" spans="2:4" ht="12.75">
      <c r="B4" s="385" t="s">
        <v>520</v>
      </c>
      <c r="C4" s="385"/>
      <c r="D4" s="385"/>
    </row>
    <row r="5" spans="2:4" ht="12.75">
      <c r="B5" s="291"/>
      <c r="C5" s="291"/>
      <c r="D5" s="291"/>
    </row>
    <row r="6" spans="1:7" ht="68.25" customHeight="1">
      <c r="A6" s="387" t="s">
        <v>511</v>
      </c>
      <c r="B6" s="387"/>
      <c r="C6" s="387"/>
      <c r="D6" s="387"/>
      <c r="G6" s="236" t="s">
        <v>255</v>
      </c>
    </row>
    <row r="7" ht="15.75">
      <c r="A7" s="237"/>
    </row>
    <row r="8" spans="1:4" ht="81" customHeight="1">
      <c r="A8" s="388" t="s">
        <v>512</v>
      </c>
      <c r="B8" s="388"/>
      <c r="C8" s="388"/>
      <c r="D8" s="388"/>
    </row>
    <row r="9" spans="1:4" ht="23.25" customHeight="1">
      <c r="A9" s="238"/>
      <c r="B9" s="238"/>
      <c r="C9" s="383" t="s">
        <v>185</v>
      </c>
      <c r="D9" s="383"/>
    </row>
    <row r="10" spans="1:4" ht="15.75">
      <c r="A10" s="384" t="s">
        <v>256</v>
      </c>
      <c r="B10" s="384" t="s">
        <v>257</v>
      </c>
      <c r="C10" s="384"/>
      <c r="D10" s="384"/>
    </row>
    <row r="11" spans="1:4" ht="15.75">
      <c r="A11" s="384"/>
      <c r="B11" s="239" t="s">
        <v>462</v>
      </c>
      <c r="C11" s="239" t="s">
        <v>481</v>
      </c>
      <c r="D11" s="239" t="s">
        <v>506</v>
      </c>
    </row>
    <row r="12" spans="1:4" ht="31.5">
      <c r="A12" s="240" t="s">
        <v>258</v>
      </c>
      <c r="B12" s="241"/>
      <c r="C12" s="241"/>
      <c r="D12" s="241"/>
    </row>
    <row r="13" spans="1:4" ht="31.5">
      <c r="A13" s="242" t="s">
        <v>259</v>
      </c>
      <c r="B13" s="243">
        <v>0</v>
      </c>
      <c r="C13" s="243">
        <v>0</v>
      </c>
      <c r="D13" s="243">
        <v>0</v>
      </c>
    </row>
    <row r="14" spans="1:4" ht="31.5">
      <c r="A14" s="240" t="s">
        <v>260</v>
      </c>
      <c r="B14" s="241">
        <v>0</v>
      </c>
      <c r="C14" s="241">
        <v>0</v>
      </c>
      <c r="D14" s="241">
        <v>0</v>
      </c>
    </row>
    <row r="15" spans="1:4" ht="31.5">
      <c r="A15" s="240" t="s">
        <v>261</v>
      </c>
      <c r="B15" s="241">
        <v>0</v>
      </c>
      <c r="C15" s="241">
        <v>0</v>
      </c>
      <c r="D15" s="241">
        <v>0</v>
      </c>
    </row>
    <row r="16" spans="1:4" ht="31.5">
      <c r="A16" s="242" t="s">
        <v>262</v>
      </c>
      <c r="B16" s="243">
        <v>0</v>
      </c>
      <c r="C16" s="243">
        <v>0</v>
      </c>
      <c r="D16" s="243">
        <v>0</v>
      </c>
    </row>
  </sheetData>
  <sheetProtection/>
  <mergeCells count="9">
    <mergeCell ref="C9:D9"/>
    <mergeCell ref="A10:A11"/>
    <mergeCell ref="B10:D10"/>
    <mergeCell ref="B1:D1"/>
    <mergeCell ref="B2:D2"/>
    <mergeCell ref="B3:D3"/>
    <mergeCell ref="B4:D4"/>
    <mergeCell ref="A6:D6"/>
    <mergeCell ref="A8:D8"/>
  </mergeCells>
  <printOptions/>
  <pageMargins left="0.61" right="0.17" top="0.2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5"/>
  <sheetViews>
    <sheetView view="pageBreakPreview" zoomScaleSheetLayoutView="100" zoomScalePageLayoutView="0" workbookViewId="0" topLeftCell="A1">
      <selection activeCell="I14" sqref="I14"/>
    </sheetView>
  </sheetViews>
  <sheetFormatPr defaultColWidth="9.140625" defaultRowHeight="15"/>
  <cols>
    <col min="1" max="1" width="4.57421875" style="236" customWidth="1"/>
    <col min="2" max="2" width="10.00390625" style="236" customWidth="1"/>
    <col min="3" max="3" width="7.8515625" style="236" customWidth="1"/>
    <col min="4" max="4" width="8.421875" style="236" customWidth="1"/>
    <col min="5" max="7" width="13.140625" style="236" customWidth="1"/>
    <col min="8" max="9" width="12.28125" style="236" customWidth="1"/>
    <col min="10" max="10" width="11.57421875" style="236" customWidth="1"/>
    <col min="11" max="11" width="35.00390625" style="236" customWidth="1"/>
    <col min="12" max="16384" width="9.140625" style="236" customWidth="1"/>
  </cols>
  <sheetData>
    <row r="1" spans="11:12" ht="12.75">
      <c r="K1" s="244" t="s">
        <v>220</v>
      </c>
      <c r="L1" s="244"/>
    </row>
    <row r="2" spans="11:12" ht="12.75">
      <c r="K2" s="244" t="s">
        <v>187</v>
      </c>
      <c r="L2" s="244"/>
    </row>
    <row r="3" spans="11:12" ht="27.75" customHeight="1">
      <c r="K3" s="245" t="s">
        <v>221</v>
      </c>
      <c r="L3" s="245"/>
    </row>
    <row r="4" spans="11:12" ht="12.75">
      <c r="K4" s="244" t="s">
        <v>521</v>
      </c>
      <c r="L4" s="244"/>
    </row>
    <row r="5" spans="1:11" s="238" customFormat="1" ht="15.75">
      <c r="A5" s="390" t="s">
        <v>263</v>
      </c>
      <c r="B5" s="390"/>
      <c r="C5" s="390"/>
      <c r="D5" s="390"/>
      <c r="E5" s="390"/>
      <c r="F5" s="390"/>
      <c r="G5" s="390"/>
      <c r="H5" s="390"/>
      <c r="I5" s="390"/>
      <c r="J5" s="390"/>
      <c r="K5" s="390"/>
    </row>
    <row r="6" spans="1:11" s="238" customFormat="1" ht="50.25" customHeight="1">
      <c r="A6" s="391" t="s">
        <v>514</v>
      </c>
      <c r="B6" s="391"/>
      <c r="C6" s="391"/>
      <c r="D6" s="391"/>
      <c r="E6" s="391"/>
      <c r="F6" s="391"/>
      <c r="G6" s="391"/>
      <c r="H6" s="391"/>
      <c r="I6" s="391"/>
      <c r="J6" s="391"/>
      <c r="K6" s="391"/>
    </row>
    <row r="7" spans="1:11" ht="2.25" customHeight="1">
      <c r="A7" s="392"/>
      <c r="B7" s="392"/>
      <c r="C7" s="392"/>
      <c r="D7" s="392"/>
      <c r="E7" s="392"/>
      <c r="F7" s="392"/>
      <c r="G7" s="392"/>
      <c r="H7" s="392"/>
      <c r="I7" s="392"/>
      <c r="J7" s="392"/>
      <c r="K7" s="392"/>
    </row>
    <row r="8" spans="1:11" ht="17.25" customHeight="1">
      <c r="A8" s="390" t="s">
        <v>513</v>
      </c>
      <c r="B8" s="390"/>
      <c r="C8" s="390"/>
      <c r="D8" s="390"/>
      <c r="E8" s="390"/>
      <c r="F8" s="390"/>
      <c r="G8" s="390"/>
      <c r="H8" s="390"/>
      <c r="I8" s="390"/>
      <c r="J8" s="390"/>
      <c r="K8" s="390"/>
    </row>
    <row r="9" ht="6.75" customHeight="1">
      <c r="E9" s="246"/>
    </row>
    <row r="10" spans="1:11" ht="15.75">
      <c r="A10" s="389" t="s">
        <v>264</v>
      </c>
      <c r="B10" s="389" t="s">
        <v>265</v>
      </c>
      <c r="C10" s="389" t="s">
        <v>266</v>
      </c>
      <c r="D10" s="389" t="s">
        <v>267</v>
      </c>
      <c r="E10" s="389" t="s">
        <v>268</v>
      </c>
      <c r="F10" s="389"/>
      <c r="G10" s="389"/>
      <c r="H10" s="389" t="s">
        <v>269</v>
      </c>
      <c r="I10" s="389"/>
      <c r="J10" s="389"/>
      <c r="K10" s="389" t="s">
        <v>270</v>
      </c>
    </row>
    <row r="11" spans="1:11" ht="15.75">
      <c r="A11" s="389"/>
      <c r="B11" s="389"/>
      <c r="C11" s="389"/>
      <c r="D11" s="389"/>
      <c r="E11" s="389" t="s">
        <v>271</v>
      </c>
      <c r="F11" s="389"/>
      <c r="G11" s="389"/>
      <c r="H11" s="389" t="s">
        <v>271</v>
      </c>
      <c r="I11" s="389"/>
      <c r="J11" s="389"/>
      <c r="K11" s="389"/>
    </row>
    <row r="12" spans="1:11" ht="15.75">
      <c r="A12" s="389"/>
      <c r="B12" s="389"/>
      <c r="C12" s="389"/>
      <c r="D12" s="389"/>
      <c r="E12" s="247">
        <v>2021</v>
      </c>
      <c r="F12" s="247">
        <v>2022</v>
      </c>
      <c r="G12" s="247">
        <v>2023</v>
      </c>
      <c r="H12" s="247" t="s">
        <v>272</v>
      </c>
      <c r="I12" s="247" t="s">
        <v>272</v>
      </c>
      <c r="J12" s="247" t="s">
        <v>272</v>
      </c>
      <c r="K12" s="389"/>
    </row>
    <row r="13" spans="1:11" ht="48.75" customHeight="1">
      <c r="A13" s="389"/>
      <c r="B13" s="389"/>
      <c r="C13" s="389"/>
      <c r="D13" s="389"/>
      <c r="E13" s="247" t="s">
        <v>273</v>
      </c>
      <c r="F13" s="247" t="s">
        <v>274</v>
      </c>
      <c r="G13" s="247" t="s">
        <v>273</v>
      </c>
      <c r="H13" s="248">
        <v>44197</v>
      </c>
      <c r="I13" s="248">
        <v>44562</v>
      </c>
      <c r="J13" s="248">
        <v>44927</v>
      </c>
      <c r="K13" s="389"/>
    </row>
    <row r="14" spans="1:11" ht="94.5">
      <c r="A14" s="247"/>
      <c r="B14" s="240" t="s">
        <v>275</v>
      </c>
      <c r="C14" s="249" t="s">
        <v>275</v>
      </c>
      <c r="D14" s="247" t="s">
        <v>275</v>
      </c>
      <c r="E14" s="247">
        <v>0</v>
      </c>
      <c r="F14" s="247">
        <v>0</v>
      </c>
      <c r="G14" s="247">
        <v>0</v>
      </c>
      <c r="H14" s="247">
        <v>0</v>
      </c>
      <c r="I14" s="247">
        <v>0</v>
      </c>
      <c r="J14" s="247">
        <v>0</v>
      </c>
      <c r="K14" s="240" t="s">
        <v>276</v>
      </c>
    </row>
    <row r="15" spans="1:11" ht="15.75">
      <c r="A15" s="389" t="s">
        <v>277</v>
      </c>
      <c r="B15" s="389"/>
      <c r="C15" s="389"/>
      <c r="D15" s="389"/>
      <c r="E15" s="247">
        <v>0</v>
      </c>
      <c r="F15" s="247">
        <v>0</v>
      </c>
      <c r="G15" s="247">
        <v>0</v>
      </c>
      <c r="H15" s="247">
        <v>0</v>
      </c>
      <c r="I15" s="247">
        <v>0</v>
      </c>
      <c r="J15" s="247">
        <v>0</v>
      </c>
      <c r="K15" s="240"/>
    </row>
  </sheetData>
  <sheetProtection/>
  <mergeCells count="14">
    <mergeCell ref="A5:K5"/>
    <mergeCell ref="A6:K6"/>
    <mergeCell ref="A7:K7"/>
    <mergeCell ref="A8:K8"/>
    <mergeCell ref="K10:K13"/>
    <mergeCell ref="E11:G11"/>
    <mergeCell ref="H11:J11"/>
    <mergeCell ref="H10:J10"/>
    <mergeCell ref="A15:D15"/>
    <mergeCell ref="A10:A13"/>
    <mergeCell ref="B10:B13"/>
    <mergeCell ref="C10:C13"/>
    <mergeCell ref="D10:D13"/>
    <mergeCell ref="E10:G10"/>
  </mergeCells>
  <printOptions/>
  <pageMargins left="0.16" right="0.17" top="0.25" bottom="0.29" header="0.17" footer="0.1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2020-12-24T07:02:00Z</cp:lastPrinted>
  <dcterms:created xsi:type="dcterms:W3CDTF">2016-11-24T08:46:03Z</dcterms:created>
  <dcterms:modified xsi:type="dcterms:W3CDTF">2020-12-30T07:14:13Z</dcterms:modified>
  <cp:category/>
  <cp:version/>
  <cp:contentType/>
  <cp:contentStatus/>
</cp:coreProperties>
</file>